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755" windowHeight="12480"/>
  </bookViews>
  <sheets>
    <sheet name="Data" sheetId="1" r:id="rId1"/>
    <sheet name="Pivot" sheetId="2" r:id="rId2"/>
  </sheets>
  <calcPr calcId="162913"/>
  <pivotCaches>
    <pivotCache cacheId="1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2" l="1"/>
  <c r="C38" i="2"/>
  <c r="C37" i="2"/>
  <c r="C32" i="2"/>
  <c r="C31" i="2"/>
  <c r="C30" i="2"/>
  <c r="C25" i="2"/>
  <c r="C24" i="2"/>
  <c r="P49" i="1"/>
  <c r="O49" i="1"/>
  <c r="B49" i="1" l="1"/>
  <c r="D49" i="1"/>
  <c r="E49"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6" i="1"/>
  <c r="E37" i="1"/>
  <c r="E38" i="1"/>
  <c r="E39" i="1"/>
  <c r="E40" i="1"/>
  <c r="E42" i="1"/>
  <c r="E43" i="1"/>
  <c r="E44" i="1"/>
  <c r="E45" i="1"/>
  <c r="E46" i="1"/>
  <c r="E47" i="1"/>
  <c r="E48" i="1"/>
</calcChain>
</file>

<file path=xl/comments1.xml><?xml version="1.0" encoding="utf-8"?>
<comments xmlns="http://schemas.openxmlformats.org/spreadsheetml/2006/main">
  <authors>
    <author>Author</author>
  </authors>
  <commentList>
    <comment ref="G35" authorId="0" shapeId="0">
      <text>
        <r>
          <rPr>
            <b/>
            <sz val="9"/>
            <color indexed="81"/>
            <rFont val="Tahoma"/>
            <family val="2"/>
          </rPr>
          <t>Author:</t>
        </r>
        <r>
          <rPr>
            <sz val="9"/>
            <color indexed="81"/>
            <rFont val="Tahoma"/>
            <family val="2"/>
          </rPr>
          <t xml:space="preserve">
Late in getting the revised report back to us. Accidentally used the mini template.</t>
        </r>
      </text>
    </comment>
    <comment ref="G41" authorId="0" shapeId="0">
      <text>
        <r>
          <rPr>
            <b/>
            <sz val="9"/>
            <color indexed="81"/>
            <rFont val="Tahoma"/>
            <family val="2"/>
          </rPr>
          <t>Author:</t>
        </r>
        <r>
          <rPr>
            <sz val="9"/>
            <color indexed="81"/>
            <rFont val="Tahoma"/>
            <family val="2"/>
          </rPr>
          <t xml:space="preserve">
Late in sending in final report due to project lead retiring</t>
        </r>
      </text>
    </comment>
    <comment ref="J47" authorId="0" shapeId="0">
      <text>
        <r>
          <rPr>
            <b/>
            <sz val="9"/>
            <color indexed="81"/>
            <rFont val="Tahoma"/>
            <family val="2"/>
          </rPr>
          <t>Author:</t>
        </r>
        <r>
          <rPr>
            <sz val="9"/>
            <color indexed="81"/>
            <rFont val="Tahoma"/>
            <family val="2"/>
          </rPr>
          <t xml:space="preserve">
Data delay</t>
        </r>
      </text>
    </comment>
  </commentList>
</comments>
</file>

<file path=xl/sharedStrings.xml><?xml version="1.0" encoding="utf-8"?>
<sst xmlns="http://schemas.openxmlformats.org/spreadsheetml/2006/main" count="577" uniqueCount="223">
  <si>
    <t>Proposal</t>
  </si>
  <si>
    <t>Institution</t>
  </si>
  <si>
    <t>Project Lead</t>
  </si>
  <si>
    <t>Perceptions</t>
  </si>
  <si>
    <t>Outcomes</t>
  </si>
  <si>
    <t>Retention</t>
  </si>
  <si>
    <t>Use OER Again</t>
  </si>
  <si>
    <t>Georgia Highlands College</t>
  </si>
  <si>
    <t>University of North Georgia</t>
  </si>
  <si>
    <t>Kennesaw State University</t>
  </si>
  <si>
    <t>Georgia State University</t>
  </si>
  <si>
    <t>Clayton State University</t>
  </si>
  <si>
    <t>Georgia Gwinnett College</t>
  </si>
  <si>
    <t>Georgia Institute of Technology</t>
  </si>
  <si>
    <t>Dalton State College</t>
  </si>
  <si>
    <t>Georgia Southwestern State University</t>
  </si>
  <si>
    <t>East Georgia State College</t>
  </si>
  <si>
    <t>Valdosta State University</t>
  </si>
  <si>
    <t>Veronica Morin</t>
  </si>
  <si>
    <t>Patty Wagner</t>
  </si>
  <si>
    <t>Evelina Sterling</t>
  </si>
  <si>
    <t>Scott Jacques</t>
  </si>
  <si>
    <t>Tiffani Reardon</t>
  </si>
  <si>
    <t>Shuting Xu</t>
  </si>
  <si>
    <t>Donna Governor</t>
  </si>
  <si>
    <t>Anita Turlington</t>
  </si>
  <si>
    <t>Lacy Hodges</t>
  </si>
  <si>
    <t>April Kay</t>
  </si>
  <si>
    <t>Lisa Jellum</t>
  </si>
  <si>
    <t>Charles Huffman</t>
  </si>
  <si>
    <t>Carol Hoban</t>
  </si>
  <si>
    <t>Tori Kearns</t>
  </si>
  <si>
    <t>Jia Lu</t>
  </si>
  <si>
    <t>Fort Valley State University</t>
  </si>
  <si>
    <t>Armstrong State University</t>
  </si>
  <si>
    <t>Albany State University</t>
  </si>
  <si>
    <t>Georgia College &amp; State University</t>
  </si>
  <si>
    <t>Abraham Baldwin Agricultural College</t>
  </si>
  <si>
    <t>Travis McKie-Voerste</t>
  </si>
  <si>
    <t>Patcharin Marion</t>
  </si>
  <si>
    <t>Meng Han</t>
  </si>
  <si>
    <t>Sheryne Southard</t>
  </si>
  <si>
    <t>William Baird</t>
  </si>
  <si>
    <t>Lily Zheng</t>
  </si>
  <si>
    <t>Kasey Karen</t>
  </si>
  <si>
    <t>Jeffrey Yunek</t>
  </si>
  <si>
    <t>Daniel Farr</t>
  </si>
  <si>
    <t>Sarah Hepler</t>
  </si>
  <si>
    <t>Judy Grissett</t>
  </si>
  <si>
    <t>Katie Bridges</t>
  </si>
  <si>
    <t>April Abbott</t>
  </si>
  <si>
    <t>Zephyrinus Okonkwo</t>
  </si>
  <si>
    <t>Jayme Feagin</t>
  </si>
  <si>
    <t>Georgia Southern University</t>
  </si>
  <si>
    <t>Juanjuan Peng</t>
  </si>
  <si>
    <t>Scott Kersey</t>
  </si>
  <si>
    <t>Susan Finazzo</t>
  </si>
  <si>
    <t>Federica Goldoni</t>
  </si>
  <si>
    <t>Rebecca Rutherfoord</t>
  </si>
  <si>
    <t>Camille Pace</t>
  </si>
  <si>
    <t>Dr. Deena McKinney</t>
  </si>
  <si>
    <t>University of Georgia</t>
  </si>
  <si>
    <t>Norbert Pienta</t>
  </si>
  <si>
    <t>Charity Bryan</t>
  </si>
  <si>
    <t>Kencho Tenzin</t>
  </si>
  <si>
    <t>Lindsey Hand</t>
  </si>
  <si>
    <t>Sherry Green</t>
  </si>
  <si>
    <t>Lei Li</t>
  </si>
  <si>
    <t>James Castle</t>
  </si>
  <si>
    <t>Jacqueline Belwood</t>
  </si>
  <si>
    <t>Positive</t>
  </si>
  <si>
    <t>Neutral</t>
  </si>
  <si>
    <t>Negative</t>
  </si>
  <si>
    <t>Not Measured</t>
  </si>
  <si>
    <t>Quote Benefit / Lesson</t>
  </si>
  <si>
    <t>Student Quote</t>
  </si>
  <si>
    <t xml:space="preserve">"In the future, we would like to further develop additional ancillary designed to reinforce the weak content areas in the textbook and also provide additional examples and images to help students can make stronger connections to the concepts being addressed." </t>
  </si>
  <si>
    <t xml:space="preserve">“Study guides would be really helpful!” </t>
  </si>
  <si>
    <t>Y</t>
  </si>
  <si>
    <t>Research</t>
  </si>
  <si>
    <t>N</t>
  </si>
  <si>
    <t>"For the future, we would consider ADA compliance as materials are created."</t>
  </si>
  <si>
    <t>"If you make what I make, that’s like half a week’s pay; half a week’s work, for a book."</t>
  </si>
  <si>
    <t>"At this stage, we do not foresee any major changes likely to occur with the next offering of this course.  Student outcomes and the course organization/structure appear to have been successful."</t>
  </si>
  <si>
    <t>"Although I did say I prefer a traditional text book, cost wise, the free online textbook was more affordable and convenient."</t>
  </si>
  <si>
    <t xml:space="preserve">“I loved how I didn't have to pay for anything. My only problem was that sometimes finding the material was hard because it [required] so many different places to look at.” </t>
  </si>
  <si>
    <t>"I was very apprehensive coming on board this grant initiative; however, I was pleasantly surprised with how the use of OERs allowed for so much pedagogical freedom. Therefore, I will continue to pursue OERs both for entire courses and/or supplemental resources." -Bridget Doss</t>
  </si>
  <si>
    <t>"The project-based pedagogical transformation better engaged students as they knew every skill they learned in class would be used to build their web sites. This also helped to improve course’s attendance and retention."</t>
  </si>
  <si>
    <t xml:space="preserve"> “It has definitely helped me save money and I hope other classes can be able to use it. I think it is VERY effective.”</t>
  </si>
  <si>
    <t>"For our students, we felt that they had a better learning experience.  Our students felt that the variety of voices made assigned readings more interesting."</t>
  </si>
  <si>
    <t xml:space="preserve">"I like that this alternative to traditional textbooks allows us to be exposed to a variety of authors, and a broader range of information." </t>
  </si>
  <si>
    <t>"The real challenge was the peer review process, which took much longer than we had anticipated."</t>
  </si>
  <si>
    <t>“I liked that I was able to get to all of the stories just by clicking on what I wanted when I was using my phone and tablet. It was also great that I could store it in my iPhone.”</t>
  </si>
  <si>
    <t>"The turnaround time made it incredibly challenging to create, implement, and assess the project effectively, but it did provide us the impetus and resources needed to get our project off the ground and begin to be more intentional about this aspect of the class."</t>
  </si>
  <si>
    <t>“I thought it was pretty easy to use, pretty simple, and short, I didn't use it that much, but some stuff was actually pretty helpful."</t>
  </si>
  <si>
    <t>"Students and professors alike were able to use the OpenStax textbook with ease and could navigate through the e-book effortlessly. It was interesting in the fact that there were many more diagrams, pictures, and tables than what the old paper textbook provided. This was a great feature to OpenStax!"</t>
  </si>
  <si>
    <t>“Openstax was not only easier to navigate but also did not talk completely over my head.”</t>
  </si>
  <si>
    <t>J. Sean Callahan</t>
  </si>
  <si>
    <t>"It quickly became apparent that the part time adjuncts were quite receptive to sharing their course activities and ideas for the master course shell.  This not only provided an important segment of our teaching resource with an outlet of expression, but provided the class with newer, fresh ideas.  It is highly recommended that teams bring adjuncts on board for these purposes."</t>
  </si>
  <si>
    <t>“I really appreciate being able to have my textbooks online and for free. The cost for college is high enough, and as I go into my nursing degree, I know my textbooks are going to be very high in cost. Being able to save my money where I can is very beneficial.”</t>
  </si>
  <si>
    <t xml:space="preserve">"Overwhelmingly, the textbook had positive feedback from the students.  This positive feedback goes hand in hand with the positive data that was obtained on student’s DFW rate as well as GPA."  </t>
  </si>
  <si>
    <t>"I liked the open source textbook the instructors gave us. Some of it wasn’t easy to follow, but there were a lot of video and helpful links in each chapter to help me through the harder material."</t>
  </si>
  <si>
    <t xml:space="preserve">The common course syllabus was not well-received by some of our more senior faculty as it meant they would have to make changes in the way they were previously teaching their classes. Those in opposition were particularly concerned about the proposed grading system. Once the team was able to show data as to the effectiveness of the proposed grading scheme... those who were initially reticent accepted the changes and adopted the common syllabus.  </t>
  </si>
  <si>
    <t>“Using Openstax lifted a weight off of my shoulders this semester, because paying for textbooks is very stressful for me. I loved knowing that I could just look it up on my laptop instead of having to lug around an extra thing every day.”</t>
  </si>
  <si>
    <t>"For those students who stuck with the new material for the duration of the course, Fail rates decreased dramatically from previous semesters. Likewise, Success rates improved during the semester of the full roll-out of the new OER."</t>
  </si>
  <si>
    <t xml:space="preserve">"Throughout this semester this course has really taught me a lot of different learning ideas and techniques about psychology. Everything was broken down into different sections in order for me to know what I was learning." </t>
  </si>
  <si>
    <t xml:space="preserve">"The free open-source textbooks and the backward course design made it easier for students to read the books, understand the concepts, and succeed in this course." </t>
  </si>
  <si>
    <t>“Being online made it easy to access at my convenience. The teacher was precise on what was expected in the course.”</t>
  </si>
  <si>
    <t>"Without buying a costly textbook, students performed lots of learning activities at a one-stop learning environment to ensure their science learning outcomes."</t>
  </si>
  <si>
    <t>“I really appreciated the free material offered to us, I feel as if it was helpful b/c sometimes students in college don’t have jobs and school checks don’t come until months after school had already began."</t>
  </si>
  <si>
    <t>"I think that a big part of the success was due to open, caring communication between everyone involved in the class community."</t>
  </si>
  <si>
    <t xml:space="preserve">"The writing assignments help me better my understanding of the textbook, and the assignments help me better my writing skills." </t>
  </si>
  <si>
    <t xml:space="preserve">"One member felt overwhelmed when trying to review the myriad resources available and then select ones to use in the course. She came to realization that the textbooks that she used all of these years were not just providing content but also a ready-made structure for the course. After spending the first couple of weeks searching through resources and not making much progress, she realized that she needed to take a more systematic approach." </t>
  </si>
  <si>
    <t xml:space="preserve">"The course was cost effective. I appreciate the use on electronic materials because it not only saves money; it saves the planet!" </t>
  </si>
  <si>
    <t>"Textbook and video were very useful to me because it helps me understand better with steps. I liked that some homework problems were steps by steps"</t>
  </si>
  <si>
    <t xml:space="preserve">"We had expected that there might be a small dip in outcomes as the wrinkles were ironed out, but we avoided that and the students seem to have saved quite a bit of money with no ill effects." </t>
  </si>
  <si>
    <t>"Having the ability to pick and choose my own articles allowed me to focus on certain areas that I wanted to rather than the areas that an editor focused on."</t>
  </si>
  <si>
    <t>"The lib guide was interesting, I liked the selected articles as they formed a clear understanding of the different sides of the issues. Maybe, instead of discussions each week, submit an additional outside source summary."</t>
  </si>
  <si>
    <t>"We will also encourage our colleagues to adopt no- or low-cost materials in lieu of expensive textbooks."</t>
  </si>
  <si>
    <t>"This is my second time taking criminology, the first time I had a standard text book and I did not like it at all. But I enjoyed the readings. I learned more with the readings than with the standard textbook."</t>
  </si>
  <si>
    <t>"I really enjoyed the online book, because I felt that it really helped me understand the concepts of what we were learning. I also enjoyed how enthusiastic Dr. Huffman is during his lectures, which helped me focus on the lecture."</t>
  </si>
  <si>
    <t>"The challenge was trying to discourage students from checking their email or browsing social media sites during class. Consequently, I increased the energy of my classroom presence to keep students more engaged."</t>
  </si>
  <si>
    <t xml:space="preserve">"Student responses to offering a free textbook were overwhelmingly positive, especially to students who are financially more disadvantaged, and are a target student population for Dalton State College." </t>
  </si>
  <si>
    <t>"The reading sections are individually split, and the textbook is easy to follow along."</t>
  </si>
  <si>
    <t xml:space="preserve">"I think the course was great, the only thing I believe could have made it better was MyMathLab. MyMathLab makes studying for tests easier when using the example feature on homework problems and also provides another avenue for figuring out all the different solutions to a problem. </t>
  </si>
  <si>
    <t xml:space="preserve">"Overall, the projects were implemented successfully. Both courses are now… ready to be used in the future." </t>
  </si>
  <si>
    <t>"From the instructors’ perspectives, collecting and organizing the learning material ourselves not only enable us to better respond to dynamic nature of the information technology field, but also give us the flexibility to customize the course content to better serve our students."</t>
  </si>
  <si>
    <t>"It was great, a textbook would have just been an unnecessary expenditure and wouldn't have helped at all over what we were provided.  The provided material more than met my needs."</t>
  </si>
  <si>
    <t>"In terms of instruction, I could create recordings that perfectly aligned with my pedagogical goals. More specifically, the previous textbook tended to intermingle previous concepts in a way that overwhelmed the students and did not accurately represent normal music construction."</t>
  </si>
  <si>
    <t>"I liked the website version of the textbook because of the convenience of being able to use it wherever I am."</t>
  </si>
  <si>
    <t>"I would like a physical copy of a book."</t>
  </si>
  <si>
    <t xml:space="preserve">"...overall, students did well in the course, and according to their feedback at the end of the semester, they were overwhelmingly satisfied with the OER used in the course." </t>
  </si>
  <si>
    <t>"I like free over having to buy a $100+ textbook."</t>
  </si>
  <si>
    <t>"Students remarked having the videos was helpful and provided a great way to revisit material they found difficult. As the Spring 2019 semester is on the horizon, the videos will remain in the course."</t>
  </si>
  <si>
    <t>"I love not having a textbook. I wish all my classes did this."</t>
  </si>
  <si>
    <t xml:space="preserve">"The students were able to receive significant savings while maintaining the same academic rigor as other math courses. They seem to really enjoy the books were free and commented that they wished other classes had free books." </t>
  </si>
  <si>
    <t>"This Affordable Learning Georgia Textbook Transformation Grant for College Algebra availed us the opportunity to become more focused and deliberate in our pedagogical practices and assessment of student learning outcomes of the course."</t>
  </si>
  <si>
    <t xml:space="preserve">"The free online textbook, which I downloaded on my cell phone, and other learning materials I could access easily were very helpful." </t>
  </si>
  <si>
    <t>"It absolutely affected my grade. Higher costs simply means more pressure. It is extremely obvious that less stress means better performance."</t>
  </si>
  <si>
    <t>"The video textbooks were interesting and engaging, however, transcripts (a text file with everything that was said) would make things easier as those of us who don’t have time to watch and take notes will still be able to use the materials. The videos were like sitting through lectures and with work, it made it difficult to study all of the videos."</t>
  </si>
  <si>
    <t xml:space="preserve">"I think students are also used to using the textbook as a resource manual, looking up quiz questions as they take the quiz--particularly for untimed quizzes.  The video lectures seemed to frustrate them, but in the long run has the potential to make them learn the material better.  Going forward, I plan to provide a "how to use the video lecture" section, a study guide for each module quiz, and a timed quiz."  </t>
  </si>
  <si>
    <t xml:space="preserve">"As one of the first history course taught at Georgia Southern University adopting free online sources, it has served as a replicable model for the rest of the faculty in the History Department. Quite a few faculty expressed interests in adopting affordable learning style in their own different classes to lower the cost of textbooks and promote classroom teaching."   </t>
  </si>
  <si>
    <t>"Free course materials were extremely helpful this semester."</t>
  </si>
  <si>
    <t>"Through this experience, the PI has a better understanding of what motivates students and how to help them succeed using open course materials with applications."</t>
  </si>
  <si>
    <t>"Switching between different platforms such as Quizlet, Mango Languages, Edpuzzle, Youtube, and D2L challenged some students, particularly when they forgot their login information."</t>
  </si>
  <si>
    <t xml:space="preserve">"I really liked being able to learn the material in many different ways, as well as being able to continually reference it again before tests and quizzes." </t>
  </si>
  <si>
    <t xml:space="preserve">"…the transformation activities require significant efforts and time commitment from the faculty… [these would] not happen without the strong supports from the ALG grant." </t>
  </si>
  <si>
    <t xml:space="preserve">"I have heard from previous students that we had to buy two books for this course, so I was surprised… This really saved me money and I still felt I could learn everything I needed to from the materials provided." </t>
  </si>
  <si>
    <t>"...it caused me to spend a considerable amount of time familiarizing myself with the truly impressive array of materials freely available online which can be effectively used in an introductory human geography course." -Jason Rhodes</t>
  </si>
  <si>
    <t>"No textbook was given, but the readings, articles, and videos provided in the modules MUCH better aided my learning and understanding of this material than any class that has required a textbook. I think I understood a more applied perspective of what was taught rather than a purely theory-based lesson from a textbook."</t>
  </si>
  <si>
    <t>"I felt as the projects were a tad excess. Although helpful they compounded and made things at times overwhelming."</t>
  </si>
  <si>
    <t>"This project has shown the importance of producing quality material and resources for students and not relying on third party software and instruments."</t>
  </si>
  <si>
    <t>"I believe that the Affordable Learning Georgia Courses are an excellent idea - financially and academically."</t>
  </si>
  <si>
    <t>"We are hoping to work with other professors to transform other history courses including American History 1 &amp; 2 into completely free texts, as well."</t>
  </si>
  <si>
    <t>"The true transformation was probably in my own journey as a faculty member realizing that free and high quality resources really are out there if you know where to look."</t>
  </si>
  <si>
    <t>"Free resources alleviated the stress of having to buy textbooks and other materials for a class. In addition, i always had what materials i needed right there in order to complete the weekly assignment, rather than potentially losing track of my textbook/any other documents i needed."</t>
  </si>
  <si>
    <t>More Ancillaries</t>
  </si>
  <si>
    <t>More Accessiblity</t>
  </si>
  <si>
    <t>Good Outcomes</t>
  </si>
  <si>
    <t>Influence Other Faculty to Use</t>
  </si>
  <si>
    <t>Pedagogical Freedom</t>
  </si>
  <si>
    <t>Power of Open</t>
  </si>
  <si>
    <t>Diverse Resources</t>
  </si>
  <si>
    <t>Need More Time</t>
  </si>
  <si>
    <t>Good OER Quality</t>
  </si>
  <si>
    <t>Good Outcomes, Good Perceptions</t>
  </si>
  <si>
    <t>Lack of Engagement</t>
  </si>
  <si>
    <t>Opposition to Departmental Effort</t>
  </si>
  <si>
    <t>Pedagogical Freedom, Resource Awareness</t>
  </si>
  <si>
    <t>Good Outcomes, Zero Cost</t>
  </si>
  <si>
    <t>Zero Cost</t>
  </si>
  <si>
    <t>Pedagogical Freedom, Using Good Pedagogy</t>
  </si>
  <si>
    <t>Good Perceptions</t>
  </si>
  <si>
    <t>Good Perceptions, Zero Cost</t>
  </si>
  <si>
    <t xml:space="preserve">Print Vs. Digital, Commercial Dependence </t>
  </si>
  <si>
    <t>Using Good Pedagogy</t>
  </si>
  <si>
    <t>Third-Party Issues</t>
  </si>
  <si>
    <t>Resource Awareness, Need More Time</t>
  </si>
  <si>
    <t>Resource Awareness</t>
  </si>
  <si>
    <t>Zero Cost, OER Convenience</t>
  </si>
  <si>
    <t>Zero Cost, Good OER Quality</t>
  </si>
  <si>
    <t>Zero Cost, Not Unified</t>
  </si>
  <si>
    <t>OER Convenience</t>
  </si>
  <si>
    <t>Zero Cost, Using Good Pedagogy</t>
  </si>
  <si>
    <t>Zero Cost, Cost and Stress, OER Convenience</t>
  </si>
  <si>
    <t>Zero Cost, Commercial Costs Too High</t>
  </si>
  <si>
    <t>Commercial Dependence</t>
  </si>
  <si>
    <t>Zero Cost, Financial Aid</t>
  </si>
  <si>
    <t>Good OER Quality, More Ancillaries</t>
  </si>
  <si>
    <t>Print Vs. Digital</t>
  </si>
  <si>
    <t>OER Convenience and/or Zero Cost</t>
  </si>
  <si>
    <t>Zero Cost, Cost and Stress</t>
  </si>
  <si>
    <t>OER Convenience, Diverse Resources</t>
  </si>
  <si>
    <t>Pedagogy Issues</t>
  </si>
  <si>
    <t>Zero Cost, Good OER Quality, ALG</t>
  </si>
  <si>
    <t>"The online resources tend to disappear without any notice. The resources may not be there anymore when you really need them in the future. It becomes utmost important to for the OER instructors to protect them by archiving and backing up in a trusted repository for future uses."</t>
  </si>
  <si>
    <t>Third-Party Issues, Sustainability Issues</t>
  </si>
  <si>
    <t>"Keep up the free textbooks and the materials."</t>
  </si>
  <si>
    <t>"If possible, our team would have liked more time. However, we have been granted an extension through our KSU Grants Office and have until spring to get the full text done. I would have also recruited additional team members, as this was a huge job for three people. The process was stressful with so little time to transform a course and write a textbook."</t>
  </si>
  <si>
    <t>"It was very helpful and made it easier to understand and digest."</t>
  </si>
  <si>
    <t>Need More Time, Additional Support</t>
  </si>
  <si>
    <t>"As professors, we have enjoyed the experience as it has stretched us beyond our usual pedagogy and thought processes. We have read, viewed, pondered, debated, put in, taken out, and at times, been consumed by the task at hand, instructional ideas, materials, and assignments that we believed would be valuable as learning experiences."</t>
  </si>
  <si>
    <t>"I was skeptical about taking a course without a textbook, but it went very well!"</t>
  </si>
  <si>
    <t>Print Vs. Digital, Good OER Quality</t>
  </si>
  <si>
    <t>"…Collecting and organizing the learning materials ourselves not only enable us to better respond to the dynamic nature of the information technology field, but also give us the flexibility to customize the course content to better serve our students."</t>
  </si>
  <si>
    <t>"I'm all for the cost savings of open source no-cost learning material for the fiscal benefit as well as the fact that they are often more contemporary and relevant than textbooks."</t>
  </si>
  <si>
    <t>"As a result of our efforts, students had reliable access to high-quality, performant OER materials. We had no downtime of our materials during the class session. This stands in stark contrast to the performance of materials on the previous platform, where the environment the materials were hosted in would crash at least weekly, and often multiple times per week when student traffic was highest."</t>
  </si>
  <si>
    <t>"Textbooks are expensive and any way that students can save money is great. The book was also very easy to navigate and was user friendly."</t>
  </si>
  <si>
    <t>"Unfortunately, our survey suggests that a large chunk of students are still not reading their textbook as we would hope."</t>
  </si>
  <si>
    <t>"I think having low or free textbooks like OpenStax Biology is a great idea. This would ease the burden of many students worrying about the cost of books. I see no difference in these books versus traditional course textbooks."</t>
  </si>
  <si>
    <t>Zero Cost, Cost and Stress, Good OER Quality</t>
  </si>
  <si>
    <t>PI Quote Categories</t>
  </si>
  <si>
    <t>Student Quote Categories</t>
  </si>
  <si>
    <t>n/a</t>
  </si>
  <si>
    <t>Awarded</t>
  </si>
  <si>
    <t>St. Affected</t>
  </si>
  <si>
    <t>Savings per</t>
  </si>
  <si>
    <t>Report Period Savings</t>
  </si>
  <si>
    <t>Percentage</t>
  </si>
  <si>
    <t>Row Labels</t>
  </si>
  <si>
    <t>Grand Total</t>
  </si>
  <si>
    <t>Count of Proposal</t>
  </si>
  <si>
    <t>%of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</si>
</sst>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6"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color theme="1"/>
      <name val="Calibri"/>
      <scheme val="minor"/>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1">
    <xf numFmtId="0" fontId="0" fillId="0" borderId="0" xfId="0"/>
    <xf numFmtId="0" fontId="0" fillId="0" borderId="0" xfId="0" applyAlignment="1">
      <alignment horizontal="left"/>
    </xf>
    <xf numFmtId="164" fontId="0" fillId="0" borderId="0" xfId="0" applyNumberFormat="1"/>
    <xf numFmtId="164" fontId="0" fillId="0" borderId="0" xfId="1" applyNumberFormat="1" applyFont="1" applyAlignment="1">
      <alignment horizontal="left"/>
    </xf>
    <xf numFmtId="164" fontId="0" fillId="0" borderId="0" xfId="0" applyNumberFormat="1" applyAlignment="1">
      <alignment horizontal="left"/>
    </xf>
    <xf numFmtId="1" fontId="0" fillId="0" borderId="0" xfId="0" applyNumberFormat="1" applyAlignment="1">
      <alignment horizontal="left"/>
    </xf>
    <xf numFmtId="9" fontId="5" fillId="0" borderId="0" xfId="0" applyNumberFormat="1" applyFont="1"/>
    <xf numFmtId="0" fontId="0" fillId="0" borderId="0" xfId="0" pivotButton="1"/>
    <xf numFmtId="0" fontId="0" fillId="0" borderId="0" xfId="0" applyNumberFormat="1"/>
    <xf numFmtId="0" fontId="4" fillId="0" borderId="0" xfId="0" applyFont="1"/>
    <xf numFmtId="9" fontId="4" fillId="0" borderId="0" xfId="2" applyFont="1"/>
  </cellXfs>
  <cellStyles count="3">
    <cellStyle name="Currency" xfId="1" builtinId="4"/>
    <cellStyle name="Normal" xfId="0" builtinId="0"/>
    <cellStyle name="Percent" xfId="2" builtinId="5"/>
  </cellStyles>
  <dxfs count="12">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3" formatCode="0%"/>
    </dxf>
    <dxf>
      <numFmt numFmtId="164" formatCode="&quot;$&quot;#,##0"/>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1" formatCode="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numFmt numFmtId="164" formatCode="&quot;$&quot;#,##0"/>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42.487838773151" createdVersion="6" refreshedVersion="6" minRefreshableVersion="3" recordCount="47">
  <cacheSource type="worksheet">
    <worksheetSource name="Table1"/>
  </cacheSource>
  <cacheFields count="16">
    <cacheField name="Proposal" numFmtId="0">
      <sharedItems containsSemiMixedTypes="0" containsString="0" containsNumber="1" containsInteger="1" minValue="309" maxValue="370"/>
    </cacheField>
    <cacheField name="Awarded" numFmtId="164">
      <sharedItems containsSemiMixedTypes="0" containsString="0" containsNumber="1" containsInteger="1" minValue="10500" maxValue="30000"/>
    </cacheField>
    <cacheField name="Savings per" numFmtId="164">
      <sharedItems containsSemiMixedTypes="0" containsString="0" containsNumber="1" minValue="30" maxValue="285"/>
    </cacheField>
    <cacheField name="St. Affected" numFmtId="0">
      <sharedItems containsMixedTypes="1" containsNumber="1" containsInteger="1" minValue="23" maxValue="3500"/>
    </cacheField>
    <cacheField name="Report Period Savings" numFmtId="164">
      <sharedItems containsMixedTypes="1" containsNumber="1" minValue="1950" maxValue="251160"/>
    </cacheField>
    <cacheField name="Institution" numFmtId="0">
      <sharedItems count="18">
        <s v="Georgia Highlands College"/>
        <s v="University of North Georgia"/>
        <s v="Kennesaw State University"/>
        <s v="Georgia State University"/>
        <s v="Georgia Gwinnett College"/>
        <s v="Georgia Institute of Technology"/>
        <s v="Dalton State College"/>
        <s v="Georgia Southwestern State University"/>
        <s v="East Georgia State College"/>
        <s v="Valdosta State University"/>
        <s v="Fort Valley State University"/>
        <s v="Clayton State University"/>
        <s v="Armstrong State University"/>
        <s v="Albany State University"/>
        <s v="Georgia College &amp; State University"/>
        <s v="Abraham Baldwin Agricultural College"/>
        <s v="Georgia Southern University"/>
        <s v="University of Georgia"/>
      </sharedItems>
    </cacheField>
    <cacheField name="Project Lead" numFmtId="0">
      <sharedItems/>
    </cacheField>
    <cacheField name="Perceptions" numFmtId="0">
      <sharedItems count="3">
        <s v="Positive"/>
        <s v="Neutral"/>
        <s v="Not Measured"/>
      </sharedItems>
    </cacheField>
    <cacheField name="Outcomes" numFmtId="0">
      <sharedItems count="4">
        <s v="Positive"/>
        <s v="Neutral"/>
        <s v="Negative"/>
        <s v="Not Measured"/>
      </sharedItems>
    </cacheField>
    <cacheField name="Retention" numFmtId="0">
      <sharedItems count="4">
        <s v="Neutral"/>
        <s v="Positive"/>
        <s v="Negative"/>
        <s v="Not Measured"/>
      </sharedItems>
    </cacheField>
    <cacheField name="Quote Benefit / Lesson" numFmtId="0">
      <sharedItems containsBlank="1" longText="1"/>
    </cacheField>
    <cacheField name="PI Quote Categories" numFmtId="0">
      <sharedItems containsBlank="1"/>
    </cacheField>
    <cacheField name="Student Quote" numFmtId="0">
      <sharedItems containsBlank="1" longText="1"/>
    </cacheField>
    <cacheField name="Student Quote Categories" numFmtId="0">
      <sharedItems containsBlank="1"/>
    </cacheField>
    <cacheField name="Use OER Again" numFmtId="0">
      <sharedItems/>
    </cacheField>
    <cacheField name="Research" numFmtId="0">
      <sharedItems count="3">
        <s v="N"/>
        <s v="Y"/>
        <s v="n/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n v="309"/>
    <n v="10800"/>
    <n v="271.25"/>
    <n v="275"/>
    <n v="74593.75"/>
    <x v="0"/>
    <s v="Veronica Morin"/>
    <x v="0"/>
    <x v="0"/>
    <x v="0"/>
    <s v="&quot;In the future, we would like to further develop additional ancillary designed to reinforce the weak content areas in the textbook and also provide additional examples and images to help students can make stronger connections to the concepts being addressed.&quot; "/>
    <s v="More Ancillaries"/>
    <s v="“Study guides would be really helpful!” "/>
    <s v="More Ancillaries"/>
    <s v="Y"/>
    <x v="0"/>
  </r>
  <r>
    <n v="312"/>
    <n v="10800"/>
    <n v="229.5"/>
    <n v="85"/>
    <n v="19507.5"/>
    <x v="1"/>
    <s v="Patty Wagner"/>
    <x v="0"/>
    <x v="0"/>
    <x v="1"/>
    <s v="&quot;For the future, we would consider ADA compliance as materials are created.&quot;"/>
    <s v="More Accessiblity"/>
    <s v="&quot;If you make what I make, that’s like half a week’s pay; half a week’s work, for a book.&quot;"/>
    <s v="Zero Cost, Commercial Costs Too High"/>
    <s v="Y"/>
    <x v="1"/>
  </r>
  <r>
    <n v="313"/>
    <n v="10800"/>
    <n v="185.95"/>
    <n v="29"/>
    <n v="5392.5499999999993"/>
    <x v="2"/>
    <s v="Evelina Sterling"/>
    <x v="0"/>
    <x v="1"/>
    <x v="0"/>
    <s v="&quot;At this stage, we do not foresee any major changes likely to occur with the next offering of this course.  Student outcomes and the course organization/structure appear to have been successful.&quot;"/>
    <s v="Good Outcomes"/>
    <s v="&quot;Although I did say I prefer a traditional text book, cost wise, the free online textbook was more affordable and convenient.&quot;"/>
    <s v="Zero Cost, OER Convenience"/>
    <s v="Y"/>
    <x v="0"/>
  </r>
  <r>
    <n v="314"/>
    <n v="10800"/>
    <n v="100"/>
    <n v="131"/>
    <n v="13100"/>
    <x v="3"/>
    <s v="Scott Jacques"/>
    <x v="0"/>
    <x v="0"/>
    <x v="1"/>
    <s v="&quot;We will also encourage our colleagues to adopt no- or low-cost materials in lieu of expensive textbooks.&quot;"/>
    <s v="Influence Other Faculty to Use"/>
    <s v="&quot;This is my second time taking criminology, the first time I had a standard text book and I did not like it at all. But I enjoyed the readings. I learned more with the readings than with the standard textbook.&quot;"/>
    <s v="Zero Cost, Good OER Quality"/>
    <s v="Y"/>
    <x v="0"/>
  </r>
  <r>
    <n v="315"/>
    <n v="30000"/>
    <n v="121.83461538461538"/>
    <n v="154"/>
    <n v="18762.530769230769"/>
    <x v="2"/>
    <s v="Tiffani Reardon"/>
    <x v="0"/>
    <x v="1"/>
    <x v="0"/>
    <s v="&quot;I was very apprehensive coming on board this grant initiative; however, I was pleasantly surprised with how the use of OERs allowed for so much pedagogical freedom. Therefore, I will continue to pursue OERs both for entire courses and/or supplemental resources.&quot; -Bridget Doss"/>
    <s v="Pedagogical Freedom"/>
    <s v="“I loved how I didn't have to pay for anything. My only problem was that sometimes finding the material was hard because it [required] so many different places to look at.” "/>
    <s v="Zero Cost, Not Unified"/>
    <s v="Y"/>
    <x v="1"/>
  </r>
  <r>
    <n v="316"/>
    <n v="10800"/>
    <n v="282.7"/>
    <n v="153"/>
    <n v="43253.1"/>
    <x v="4"/>
    <s v="Shuting Xu"/>
    <x v="0"/>
    <x v="0"/>
    <x v="0"/>
    <s v="&quot;The project-based pedagogical transformation better engaged students as they knew every skill they learned in class would be used to build their web sites. This also helped to improve course’s attendance and retention.&quot;"/>
    <s v="Power of Open"/>
    <s v=" “It has definitely helped me save money and I hope other classes can be able to use it. I think it is VERY effective.”"/>
    <s v="Zero Cost, Good OER Quality"/>
    <s v="Y"/>
    <x v="0"/>
  </r>
  <r>
    <n v="317"/>
    <n v="12800"/>
    <n v="110"/>
    <n v="103"/>
    <n v="11330"/>
    <x v="1"/>
    <s v="Donna Governor"/>
    <x v="1"/>
    <x v="1"/>
    <x v="0"/>
    <s v="&quot;For our students, we felt that they had a better learning experience.  Our students felt that the variety of voices made assigned readings more interesting.&quot;"/>
    <s v="Diverse Resources"/>
    <s v="&quot;I like that this alternative to traditional textbooks allows us to be exposed to a variety of authors, and a broader range of information.&quot; "/>
    <s v="Diverse Resources"/>
    <s v="Y"/>
    <x v="1"/>
  </r>
  <r>
    <n v="318"/>
    <n v="30000"/>
    <n v="69.5"/>
    <n v="75"/>
    <n v="5212.5"/>
    <x v="1"/>
    <s v="Anita Turlington"/>
    <x v="0"/>
    <x v="0"/>
    <x v="1"/>
    <s v="&quot;The real challenge was the peer review process, which took much longer than we had anticipated.&quot;"/>
    <s v="Need More Time"/>
    <s v="“I liked that I was able to get to all of the stories just by clicking on what I wanted when I was using my phone and tablet. It was also great that I could store it in my iPhone.”"/>
    <s v="OER Convenience"/>
    <s v="Y"/>
    <x v="1"/>
  </r>
  <r>
    <n v="319"/>
    <n v="15120"/>
    <n v="37.25"/>
    <n v="1916"/>
    <n v="71371"/>
    <x v="5"/>
    <s v="Lacy Hodges"/>
    <x v="1"/>
    <x v="1"/>
    <x v="1"/>
    <s v="&quot;The turnaround time made it incredibly challenging to create, implement, and assess the project effectively, but it did provide us the impetus and resources needed to get our project off the ground and begin to be more intentional about this aspect of the class.&quot;"/>
    <s v="Need More Time"/>
    <s v="“I thought it was pretty easy to use, pretty simple, and short, I didn't use it that much, but some stuff was actually pretty helpful.&quot;"/>
    <s v="Zero Cost"/>
    <s v="Y"/>
    <x v="1"/>
  </r>
  <r>
    <n v="320"/>
    <n v="15800"/>
    <n v="266"/>
    <n v="71"/>
    <n v="18886"/>
    <x v="6"/>
    <s v="April Kay"/>
    <x v="0"/>
    <x v="1"/>
    <x v="0"/>
    <s v="&quot;Students and professors alike were able to use the OpenStax textbook with ease and could navigate through the e-book effortlessly. It was interesting in the fact that there were many more diagrams, pictures, and tables than what the old paper textbook provided. This was a great feature to OpenStax!&quot;"/>
    <s v="Good OER Quality"/>
    <s v="“Openstax was not only easier to navigate but also did not talk completely over my head.”"/>
    <s v="Zero Cost, OER Convenience"/>
    <s v="Y"/>
    <x v="0"/>
  </r>
  <r>
    <n v="323"/>
    <n v="29000"/>
    <n v="201.75"/>
    <n v="164"/>
    <n v="33087"/>
    <x v="0"/>
    <s v="J. Sean Callahan"/>
    <x v="0"/>
    <x v="1"/>
    <x v="2"/>
    <s v="&quot;It quickly became apparent that the part time adjuncts were quite receptive to sharing their course activities and ideas for the master course shell.  This not only provided an important segment of our teaching resource with an outlet of expression, but provided the class with newer, fresh ideas.  It is highly recommended that teams bring adjuncts on board for these purposes.&quot;"/>
    <s v="Power of Open"/>
    <s v="“I really appreciate being able to have my textbooks online and for free. The cost for college is high enough, and as I go into my nursing degree, I know my textbooks are going to be very high in cost. Being able to save my money where I can is very beneficial.”"/>
    <s v="Zero Cost"/>
    <s v="Y"/>
    <x v="0"/>
  </r>
  <r>
    <n v="324"/>
    <n v="30000"/>
    <n v="124.70063694267516"/>
    <n v="331"/>
    <n v="41275.91082802548"/>
    <x v="0"/>
    <s v="Lisa Jellum"/>
    <x v="0"/>
    <x v="0"/>
    <x v="1"/>
    <s v="&quot;Overwhelmingly, the textbook had positive feedback from the students.  This positive feedback goes hand in hand with the positive data that was obtained on student’s DFW rate as well as GPA.&quot;  "/>
    <s v="Good Outcomes, Good Perceptions"/>
    <s v="&quot;I liked the open source textbook the instructors gave us. Some of it wasn’t easy to follow, but there were a lot of video and helpful links in each chapter to help me through the harder material.&quot;"/>
    <s v="Zero Cost, Good OER Quality"/>
    <s v="Y"/>
    <x v="0"/>
  </r>
  <r>
    <n v="326"/>
    <n v="10800"/>
    <n v="240"/>
    <n v="45"/>
    <n v="10800"/>
    <x v="7"/>
    <s v="Charles Huffman"/>
    <x v="0"/>
    <x v="0"/>
    <x v="1"/>
    <s v="&quot;The challenge was trying to discourage students from checking their email or browsing social media sites during class. Consequently, I increased the energy of my classroom presence to keep students more engaged.&quot;"/>
    <s v="Lack of Engagement"/>
    <s v="&quot;I really enjoyed the online book, because I felt that it really helped me understand the concepts of what we were learning. I also enjoyed how enthusiastic Dr. Huffman is during his lectures, which helped me focus on the lecture.&quot;"/>
    <s v="Zero Cost, Using Good Pedagogy"/>
    <s v="Y"/>
    <x v="1"/>
  </r>
  <r>
    <n v="328"/>
    <n v="22826"/>
    <n v="197.35"/>
    <n v="381"/>
    <n v="75190.349999999991"/>
    <x v="0"/>
    <s v="Carol Hoban"/>
    <x v="0"/>
    <x v="1"/>
    <x v="1"/>
    <s v="The common course syllabus was not well-received by some of our more senior faculty as it meant they would have to make changes in the way they were previously teaching their classes. Those in opposition were particularly concerned about the proposed grading system. Once the team was able to show data as to the effectiveness of the proposed grading scheme... those who were initially reticent accepted the changes and adopted the common syllabus.  "/>
    <s v="Opposition to Departmental Effort"/>
    <s v="“Using Openstax lifted a weight off of my shoulders this semester, because paying for textbooks is very stressful for me. I loved knowing that I could just look it up on my laptop instead of having to lug around an extra thing every day.”"/>
    <s v="Zero Cost, Cost and Stress, OER Convenience"/>
    <s v="Y"/>
    <x v="0"/>
  </r>
  <r>
    <n v="329"/>
    <n v="10800"/>
    <n v="167.31428571428572"/>
    <n v="73"/>
    <n v="12213.942857142858"/>
    <x v="8"/>
    <s v="Tori Kearns"/>
    <x v="0"/>
    <x v="0"/>
    <x v="1"/>
    <s v="&quot;For those students who stuck with the new material for the duration of the course, Fail rates decreased dramatically from previous semesters. Likewise, Success rates improved during the semester of the full roll-out of the new OER.&quot;"/>
    <s v="Good Outcomes"/>
    <s v="&quot;Throughout this semester this course has really taught me a lot of different learning ideas and techniques about psychology. Everything was broken down into different sections in order for me to know what I was learning.&quot; "/>
    <s v="Good OER Quality"/>
    <s v="Y"/>
    <x v="1"/>
  </r>
  <r>
    <n v="330"/>
    <n v="10800"/>
    <n v="166.9"/>
    <n v="51"/>
    <n v="8511.9"/>
    <x v="9"/>
    <s v="Jia Lu"/>
    <x v="0"/>
    <x v="0"/>
    <x v="1"/>
    <s v="&quot;The free open-source textbooks and the backward course design made it easier for students to read the books, understand the concepts, and succeed in this course.&quot; "/>
    <s v="Good OER Quality"/>
    <s v="“Being online made it easy to access at my convenience. The teacher was precise on what was expected in the course.”"/>
    <s v="OER Convenience"/>
    <s v="Y"/>
    <x v="1"/>
  </r>
  <r>
    <n v="332"/>
    <n v="10800"/>
    <n v="234"/>
    <n v="232"/>
    <n v="54288"/>
    <x v="6"/>
    <s v="Travis McKie-Voerste"/>
    <x v="0"/>
    <x v="1"/>
    <x v="2"/>
    <s v="&quot;Student responses to offering a free textbook were overwhelmingly positive, especially to students who are financially more disadvantaged, and are a target student population for Dalton State College.&quot; "/>
    <s v="Zero Cost"/>
    <s v="&quot;The reading sections are individually split, and the textbook is easy to follow along.&quot;"/>
    <s v="Good OER Quality"/>
    <s v="Y"/>
    <x v="0"/>
  </r>
  <r>
    <n v="333"/>
    <n v="10800"/>
    <n v="247"/>
    <n v="139"/>
    <n v="34333"/>
    <x v="10"/>
    <s v="Patcharin Marion"/>
    <x v="0"/>
    <x v="0"/>
    <x v="2"/>
    <s v="&quot;Overall, the projects were implemented successfully. Both courses are now… ready to be used in the future.&quot; "/>
    <s v="Good Outcomes"/>
    <s v="&quot;I think the course was great, the only thing I believe could have made it better was MyMathLab. MyMathLab makes studying for tests easier when using the example feature on homework problems and also provides another avenue for figuring out all the different solutions to a problem. "/>
    <s v="Commercial Dependence"/>
    <s v="Y"/>
    <x v="1"/>
  </r>
  <r>
    <n v="334"/>
    <n v="30000"/>
    <n v="124"/>
    <n v="290"/>
    <n v="35960"/>
    <x v="2"/>
    <s v="Meng Han"/>
    <x v="0"/>
    <x v="1"/>
    <x v="0"/>
    <s v="&quot;From the instructors’ perspectives, collecting and organizing the learning material ourselves not only enable us to better respond to dynamic nature of the information technology field, but also give us the flexibility to customize the course content to better serve our students.&quot;"/>
    <s v="Pedagogical Freedom, Resource Awareness"/>
    <s v="&quot;It was great, a textbook would have just been an unnecessary expenditure and wouldn't have helped at all over what we were provided.  The provided material more than met my needs.&quot;"/>
    <s v="Zero Cost, Good OER Quality"/>
    <s v="Y"/>
    <x v="1"/>
  </r>
  <r>
    <n v="335"/>
    <n v="25800"/>
    <n v="153"/>
    <n v="178"/>
    <n v="27234"/>
    <x v="11"/>
    <s v="Sheryne Southard"/>
    <x v="0"/>
    <x v="1"/>
    <x v="0"/>
    <s v="&quot;One member felt overwhelmed when trying to review the myriad resources available and then select ones to use in the course. She came to realization that the textbooks that she used all of these years were not just providing content but also a ready-made structure for the course. After spending the first couple of weeks searching through resources and not making much progress, she realized that she needed to take a more systematic approach.&quot; "/>
    <s v="Resource Awareness, Need More Time"/>
    <s v="&quot;The course was cost effective. I appreciate the use on electronic materials because it not only saves money; it saves the planet!&quot; "/>
    <s v="Zero Cost"/>
    <s v="Y"/>
    <x v="1"/>
  </r>
  <r>
    <n v="336"/>
    <n v="10800"/>
    <n v="92"/>
    <n v="33"/>
    <n v="3036"/>
    <x v="12"/>
    <s v="William Baird"/>
    <x v="1"/>
    <x v="1"/>
    <x v="2"/>
    <s v="&quot;We had expected that there might be a small dip in outcomes as the wrinkles were ironed out, but we avoided that and the students seem to have saved quite a bit of money with no ill effects.&quot; "/>
    <s v="Good Outcomes, Zero Cost"/>
    <s v="&quot;Textbook and video were very useful to me because it helps me understand better with steps. I liked that some homework problems were steps by steps&quot;"/>
    <s v="Good OER Quality"/>
    <s v="Y"/>
    <x v="0"/>
  </r>
  <r>
    <n v="337"/>
    <n v="10800"/>
    <n v="238"/>
    <n v="23"/>
    <n v="5474"/>
    <x v="13"/>
    <s v="Lily Zheng"/>
    <x v="0"/>
    <x v="1"/>
    <x v="2"/>
    <s v="&quot;Without buying a costly textbook, students performed lots of learning activities at a one-stop learning environment to ensure their science learning outcomes.&quot;"/>
    <s v="Good Outcomes, Zero Cost"/>
    <s v="“I really appreciated the free material offered to us, I feel as if it was helpful b/c sometimes students in college don’t have jobs and school checks don’t come until months after school had already began.&quot;"/>
    <s v="Zero Cost, Financial Aid"/>
    <s v="Y"/>
    <x v="1"/>
  </r>
  <r>
    <n v="338"/>
    <n v="10800"/>
    <n v="75"/>
    <n v="26"/>
    <n v="1950"/>
    <x v="14"/>
    <s v="Kasey Karen"/>
    <x v="0"/>
    <x v="0"/>
    <x v="1"/>
    <s v="&quot;Having the ability to pick and choose my own articles allowed me to focus on certain areas that I wanted to rather than the areas that an editor focused on.&quot;"/>
    <s v="Pedagogical Freedom"/>
    <s v="&quot;The lib guide was interesting, I liked the selected articles as they formed a clear understanding of the different sides of the issues. Maybe, instead of discussions each week, submit an additional outside source summary.&quot;"/>
    <s v="Good OER Quality, More Ancillaries"/>
    <s v="Y"/>
    <x v="0"/>
  </r>
  <r>
    <n v="339"/>
    <n v="10800"/>
    <n v="161"/>
    <n v="120"/>
    <n v="19320"/>
    <x v="2"/>
    <s v="Jeffrey Yunek"/>
    <x v="0"/>
    <x v="1"/>
    <x v="0"/>
    <s v="&quot;In terms of instruction, I could create recordings that perfectly aligned with my pedagogical goals. More specifically, the previous textbook tended to intermingle previous concepts in a way that overwhelmed the students and did not accurately represent normal music construction.&quot;"/>
    <s v="Pedagogical Freedom"/>
    <s v="&quot;I liked the website version of the textbook because of the convenience of being able to use it wherever I am.&quot;"/>
    <s v="OER Convenience"/>
    <s v="Y"/>
    <x v="1"/>
  </r>
  <r>
    <n v="340"/>
    <n v="10800"/>
    <n v="190"/>
    <n v="174"/>
    <n v="33060"/>
    <x v="2"/>
    <s v="Daniel Farr"/>
    <x v="0"/>
    <x v="2"/>
    <x v="0"/>
    <s v="&quot;At this stage, we do not foresee any major changes likely to occur with the next offering of this course.  Student outcomes and the course organization/structure appear to have been successful.&quot;"/>
    <s v="Good Outcomes"/>
    <s v="&quot;I would like a physical copy of a book.&quot;"/>
    <s v="Print Vs. Digital"/>
    <s v="Y"/>
    <x v="0"/>
  </r>
  <r>
    <n v="341"/>
    <n v="10500"/>
    <n v="127"/>
    <n v="130"/>
    <n v="16510"/>
    <x v="3"/>
    <s v="Sarah Hepler"/>
    <x v="0"/>
    <x v="0"/>
    <x v="1"/>
    <s v="&quot;I think that a big part of the success was due to open, caring communication between everyone involved in the class community.&quot;"/>
    <s v="Pedagogical Freedom, Using Good Pedagogy"/>
    <s v="&quot;The writing assignments help me better my understanding of the textbook, and the assignments help me better my writing skills.&quot; "/>
    <s v="Good OER Quality"/>
    <s v="Y"/>
    <x v="1"/>
  </r>
  <r>
    <n v="342"/>
    <n v="10800"/>
    <n v="138"/>
    <n v="43"/>
    <n v="5934"/>
    <x v="7"/>
    <s v="Judy Grissett"/>
    <x v="0"/>
    <x v="0"/>
    <x v="1"/>
    <s v="&quot;...overall, students did well in the course, and according to their feedback at the end of the semester, they were overwhelmingly satisfied with the OER used in the course.&quot; "/>
    <s v="Good Outcomes, Good Perceptions"/>
    <s v="&quot;I like free over having to buy a $100+ textbook.&quot;"/>
    <s v="Zero Cost"/>
    <s v="Y"/>
    <x v="1"/>
  </r>
  <r>
    <n v="343"/>
    <n v="10800"/>
    <n v="86"/>
    <n v="75"/>
    <n v="6450"/>
    <x v="0"/>
    <s v="Katie Bridges"/>
    <x v="0"/>
    <x v="0"/>
    <x v="1"/>
    <s v="&quot;Students remarked having the videos was helpful and provided a great way to revisit material they found difficult. As the Spring 2019 semester is on the horizon, the videos will remain in the course.&quot;"/>
    <s v="Good Perceptions"/>
    <s v="&quot;I love not having a textbook. I wish all my classes did this.&quot;"/>
    <s v="OER Convenience and/or Zero Cost"/>
    <s v="Y"/>
    <x v="0"/>
  </r>
  <r>
    <n v="344"/>
    <n v="26636"/>
    <n v="182"/>
    <n v="1380"/>
    <n v="251160"/>
    <x v="15"/>
    <s v="April Abbott"/>
    <x v="0"/>
    <x v="0"/>
    <x v="1"/>
    <s v="&quot;The students were able to receive significant savings while maintaining the same academic rigor as other math courses. They seem to really enjoy the books were free and commented that they wished other classes had free books.&quot; "/>
    <s v="Good Perceptions, Zero Cost"/>
    <s v="&quot;It absolutely affected my grade. Higher costs simply means more pressure. It is extremely obvious that less stress means better performance.&quot;"/>
    <s v="Zero Cost, Cost and Stress"/>
    <s v="Y"/>
    <x v="0"/>
  </r>
  <r>
    <n v="345"/>
    <n v="30000"/>
    <n v="150"/>
    <n v="843"/>
    <n v="126450"/>
    <x v="13"/>
    <s v="Zephyrinus Okonkwo"/>
    <x v="0"/>
    <x v="0"/>
    <x v="1"/>
    <s v="&quot;This Affordable Learning Georgia Textbook Transformation Grant for College Algebra availed us the opportunity to become more focused and deliberate in our pedagogical practices and assessment of student learning outcomes of the course.&quot;"/>
    <s v="Pedagogical Freedom"/>
    <s v="&quot;The free online textbook, which I downloaded on my cell phone, and other learning materials I could access easily were very helpful.&quot; "/>
    <s v="OER Convenience"/>
    <s v="Y"/>
    <x v="1"/>
  </r>
  <r>
    <n v="347"/>
    <n v="30000"/>
    <n v="105"/>
    <n v="219"/>
    <n v="22995"/>
    <x v="0"/>
    <s v="Jayme Feagin"/>
    <x v="0"/>
    <x v="0"/>
    <x v="1"/>
    <s v="&quot;I think students are also used to using the textbook as a resource manual, looking up quiz questions as they take the quiz--particularly for untimed quizzes.  The video lectures seemed to frustrate them, but in the long run has the potential to make them learn the material better.  Going forward, I plan to provide a &quot;how to use the video lecture&quot; section, a study guide for each module quiz, and a timed quiz.&quot;  "/>
    <s v="Print Vs. Digital, Commercial Dependence "/>
    <s v="&quot;The video textbooks were interesting and engaging, however, transcripts (a text file with everything that was said) would make things easier as those of us who don’t have time to watch and take notes will still be able to use the materials. The videos were like sitting through lectures and with work, it made it difficult to study all of the videos.&quot;"/>
    <s v="Good OER Quality, More Ancillaries"/>
    <s v="Y"/>
    <x v="1"/>
  </r>
  <r>
    <n v="349"/>
    <n v="10800"/>
    <n v="127.78"/>
    <n v="165"/>
    <n v="21083.7"/>
    <x v="16"/>
    <s v="Juanjuan Peng"/>
    <x v="0"/>
    <x v="0"/>
    <x v="0"/>
    <s v="&quot;As one of the first history course taught at Georgia Southern University adopting free online sources, it has served as a replicable model for the rest of the faculty in the History Department. Quite a few faculty expressed interests in adopting affordable learning style in their own different classes to lower the cost of textbooks and promote classroom teaching.&quot;   "/>
    <s v="Influence Other Faculty to Use"/>
    <m/>
    <m/>
    <s v="Y"/>
    <x v="0"/>
  </r>
  <r>
    <n v="350"/>
    <n v="10800"/>
    <n v="197.65"/>
    <n v="59"/>
    <n v="11661.35"/>
    <x v="16"/>
    <s v="Scott Kersey"/>
    <x v="0"/>
    <x v="0"/>
    <x v="3"/>
    <s v="&quot;Through this experience, the PI has a better understanding of what motivates students and how to help them succeed using open course materials with applications.&quot;"/>
    <s v="Using Good Pedagogy"/>
    <s v="&quot;Free course materials were extremely helpful this semester.&quot;"/>
    <s v="Zero Cost, Good OER Quality"/>
    <s v="Y"/>
    <x v="1"/>
  </r>
  <r>
    <n v="351"/>
    <n v="10800"/>
    <n v="32.75"/>
    <s v="n/a"/>
    <s v="n/a"/>
    <x v="3"/>
    <s v="Susan Finazzo"/>
    <x v="2"/>
    <x v="3"/>
    <x v="3"/>
    <m/>
    <m/>
    <m/>
    <m/>
    <s v="n/a"/>
    <x v="2"/>
  </r>
  <r>
    <n v="352"/>
    <n v="10800"/>
    <n v="250"/>
    <n v="114"/>
    <n v="28500"/>
    <x v="4"/>
    <s v="Federica Goldoni"/>
    <x v="0"/>
    <x v="0"/>
    <x v="0"/>
    <s v="&quot;Switching between different platforms such as Quizlet, Mango Languages, Edpuzzle, Youtube, and D2L challenged some students, particularly when they forgot their login information.&quot;"/>
    <s v="Third-Party Issues"/>
    <s v="&quot;I really liked being able to learn the material in many different ways, as well as being able to continually reference it again before tests and quizzes.&quot; "/>
    <s v="OER Convenience, Diverse Resources"/>
    <s v="Y"/>
    <x v="1"/>
  </r>
  <r>
    <n v="354"/>
    <n v="30000"/>
    <n v="128.29"/>
    <n v="535"/>
    <n v="68635.149999999994"/>
    <x v="2"/>
    <s v="Rebecca Rutherfoord"/>
    <x v="0"/>
    <x v="0"/>
    <x v="0"/>
    <s v="&quot;…the transformation activities require significant efforts and time commitment from the faculty… [these would] not happen without the strong supports from the ALG grant.&quot; "/>
    <s v="Need More Time"/>
    <s v="&quot;I have heard from previous students that we had to buy two books for this course, so I was surprised… This really saved me money and I still felt I could learn everything I needed to from the materials provided.&quot; "/>
    <s v="Zero Cost, Good OER Quality"/>
    <s v="Y"/>
    <x v="1"/>
  </r>
  <r>
    <n v="355"/>
    <n v="30000"/>
    <n v="43.79"/>
    <n v="840"/>
    <n v="36783.599999999999"/>
    <x v="2"/>
    <s v="Tiffani Reardon"/>
    <x v="0"/>
    <x v="1"/>
    <x v="1"/>
    <s v="&quot;...it caused me to spend a considerable amount of time familiarizing myself with the truly impressive array of materials freely available online which can be effectively used in an introductory human geography course.&quot; -Jason Rhodes"/>
    <s v="Resource Awareness, Need More Time"/>
    <s v="&quot;No textbook was given, but the readings, articles, and videos provided in the modules MUCH better aided my learning and understanding of this material than any class that has required a textbook. I think I understood a more applied perspective of what was taught rather than a purely theory-based lesson from a textbook.&quot;"/>
    <s v="Good OER Quality"/>
    <s v="Y"/>
    <x v="1"/>
  </r>
  <r>
    <n v="356"/>
    <n v="30000"/>
    <n v="149.5"/>
    <n v="407"/>
    <n v="60846.5"/>
    <x v="0"/>
    <s v="Camille Pace"/>
    <x v="0"/>
    <x v="2"/>
    <x v="2"/>
    <s v="&quot;This project has shown the importance of producing quality material and resources for students and not relying on third party software and instruments.&quot;"/>
    <s v="Third-Party Issues"/>
    <s v="&quot;I felt as the projects were a tad excess. Although helpful they compounded and made things at times overwhelming.&quot;"/>
    <s v="Pedagogy Issues"/>
    <s v="Y"/>
    <x v="0"/>
  </r>
  <r>
    <n v="357"/>
    <n v="10800"/>
    <n v="192"/>
    <n v="76"/>
    <n v="14592"/>
    <x v="8"/>
    <s v="Dr. Deena McKinney"/>
    <x v="0"/>
    <x v="0"/>
    <x v="1"/>
    <s v="&quot;We are hoping to work with other professors to transform other history courses including American History 1 &amp; 2 into completely free texts, as well.&quot;"/>
    <s v="Influence Other Faculty to Use"/>
    <s v="&quot;I believe that the Affordable Learning Georgia Courses are an excellent idea - financially and academically.&quot;"/>
    <s v="Zero Cost, Good OER Quality, ALG"/>
    <s v="Y"/>
    <x v="1"/>
  </r>
  <r>
    <n v="359"/>
    <n v="30000"/>
    <n v="130"/>
    <s v="n/a"/>
    <s v="n/a"/>
    <x v="17"/>
    <s v="Norbert Pienta"/>
    <x v="2"/>
    <x v="3"/>
    <x v="3"/>
    <m/>
    <m/>
    <m/>
    <m/>
    <s v="n/a"/>
    <x v="2"/>
  </r>
  <r>
    <n v="360"/>
    <n v="24800"/>
    <n v="154.87"/>
    <n v="1191"/>
    <n v="184450.17"/>
    <x v="2"/>
    <s v="Charity Bryan"/>
    <x v="0"/>
    <x v="1"/>
    <x v="0"/>
    <s v="&quot;The true transformation was probably in my own journey as a faculty member realizing that free and high quality resources really are out there if you know where to look.&quot;"/>
    <s v="Resource Awareness"/>
    <s v="&quot;Free resources alleviated the stress of having to buy textbooks and other materials for a class. In addition, i always had what materials i needed right there in order to complete the weekly assignment, rather than potentially losing track of my textbook/any other documents i needed.&quot;"/>
    <s v="Zero Cost, Cost and Stress, OER Convenience"/>
    <s v="Y"/>
    <x v="1"/>
  </r>
  <r>
    <n v="361"/>
    <n v="10800"/>
    <n v="111"/>
    <n v="240"/>
    <n v="26640"/>
    <x v="0"/>
    <s v="Kencho Tenzin"/>
    <x v="0"/>
    <x v="1"/>
    <x v="0"/>
    <s v="&quot;The online resources tend to disappear without any notice. The resources may not be there anymore when you really need them in the future. It becomes utmost important to for the OER instructors to protect them by archiving and backing up in a trusted repository for future uses.&quot;"/>
    <s v="Third-Party Issues, Sustainability Issues"/>
    <s v="&quot;Keep up the free textbooks and the materials.&quot;"/>
    <s v="Zero Cost"/>
    <s v="Y"/>
    <x v="1"/>
  </r>
  <r>
    <n v="362"/>
    <n v="27300"/>
    <n v="105.5"/>
    <n v="351"/>
    <n v="37030.5"/>
    <x v="2"/>
    <s v="Lindsey Hand"/>
    <x v="0"/>
    <x v="0"/>
    <x v="1"/>
    <s v="&quot;If possible, our team would have liked more time. However, we have been granted an extension through our KSU Grants Office and have until spring to get the full text done. I would have also recruited additional team members, as this was a huge job for three people. The process was stressful with so little time to transform a course and write a textbook.&quot;"/>
    <s v="Need More Time, Additional Support"/>
    <s v="&quot;It was very helpful and made it easier to understand and digest.&quot;"/>
    <s v="Good OER Quality"/>
    <s v="Y"/>
    <x v="0"/>
  </r>
  <r>
    <n v="364"/>
    <n v="10800"/>
    <n v="128.33000000000001"/>
    <n v="90"/>
    <n v="11549.7"/>
    <x v="0"/>
    <s v="Sherry Green"/>
    <x v="0"/>
    <x v="0"/>
    <x v="1"/>
    <s v="&quot;As professors, we have enjoyed the experience as it has stretched us beyond our usual pedagogy and thought processes. We have read, viewed, pondered, debated, put in, taken out, and at times, been consumed by the task at hand, instructional ideas, materials, and assignments that we believed would be valuable as learning experiences.&quot;"/>
    <s v="Pedagogical Freedom, Resource Awareness"/>
    <s v="&quot;I was skeptical about taking a course without a textbook, but it went very well!&quot;"/>
    <s v="Print Vs. Digital, Good OER Quality"/>
    <s v="Y"/>
    <x v="1"/>
  </r>
  <r>
    <n v="365"/>
    <n v="30000"/>
    <n v="285"/>
    <n v="126"/>
    <n v="35910"/>
    <x v="2"/>
    <s v="Lei Li"/>
    <x v="0"/>
    <x v="0"/>
    <x v="0"/>
    <s v="&quot;…Collecting and organizing the learning materials ourselves not only enable us to better respond to the dynamic nature of the information technology field, but also give us the flexibility to customize the course content to better serve our students.&quot;"/>
    <s v="Pedagogical Freedom, Resource Awareness"/>
    <s v="&quot;I'm all for the cost savings of open source no-cost learning material for the fiscal benefit as well as the fact that they are often more contemporary and relevant than textbooks.&quot;"/>
    <s v="Zero Cost, Good OER Quality"/>
    <s v="Y"/>
    <x v="1"/>
  </r>
  <r>
    <n v="366"/>
    <n v="30000"/>
    <n v="30"/>
    <n v="3500"/>
    <n v="105000"/>
    <x v="17"/>
    <s v="James Castle"/>
    <x v="0"/>
    <x v="0"/>
    <x v="3"/>
    <s v="&quot;As a result of our efforts, students had reliable access to high-quality, performant OER materials. We had no downtime of our materials during the class session. This stands in stark contrast to the performance of materials on the previous platform, where the environment the materials were hosted in would crash at least weekly, and often multiple times per week when student traffic was highest.&quot;"/>
    <s v="Good OER Quality"/>
    <s v="&quot;Textbooks are expensive and any way that students can save money is great. The book was also very easy to navigate and was user friendly.&quot;"/>
    <s v="Zero Cost, Good OER Quality"/>
    <s v="Y"/>
    <x v="1"/>
  </r>
  <r>
    <n v="370"/>
    <n v="30000"/>
    <n v="247"/>
    <n v="418"/>
    <n v="103246"/>
    <x v="0"/>
    <s v="Jacqueline Belwood"/>
    <x v="0"/>
    <x v="1"/>
    <x v="0"/>
    <s v="&quot;Unfortunately, our survey suggests that a large chunk of students are still not reading their textbook as we would hope.&quot;"/>
    <s v="Lack of Engagement"/>
    <s v="&quot;I think having low or free textbooks like OpenStax Biology is a great idea. This would ease the burden of many students worrying about the cost of books. I see no difference in these books versus traditional course textbooks.&quot;"/>
    <s v="Zero Cost, Cost and Stress, Good OER Quality"/>
    <s v="Y"/>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3:B46" firstHeaderRow="1" firstDataRow="1" firstDataCol="1"/>
  <pivotFields count="16">
    <pivotField dataField="1"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h="1" x="2"/>
        <item x="1"/>
        <item t="default"/>
      </items>
    </pivotField>
  </pivotFields>
  <rowFields count="1">
    <field x="15"/>
  </rowFields>
  <rowItems count="3">
    <i>
      <x/>
    </i>
    <i>
      <x v="2"/>
    </i>
    <i t="grand">
      <x/>
    </i>
  </rowItems>
  <colItems count="1">
    <i/>
  </colItems>
  <dataFields count="1">
    <dataField name="Count of Proposal" fld="0" subtotal="count" baseField="1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6:B40" firstHeaderRow="1" firstDataRow="1" firstDataCol="1"/>
  <pivotFields count="16">
    <pivotField dataField="1" showAll="0"/>
    <pivotField numFmtId="164" showAll="0"/>
    <pivotField numFmtId="164" showAll="0"/>
    <pivotField showAll="0"/>
    <pivotField showAll="0"/>
    <pivotField showAll="0"/>
    <pivotField showAll="0"/>
    <pivotField showAll="0"/>
    <pivotField showAll="0"/>
    <pivotField axis="axisRow" showAll="0" sortType="descending">
      <items count="5">
        <item x="1"/>
        <item h="1" x="3"/>
        <item x="0"/>
        <item x="2"/>
        <item t="default"/>
      </items>
    </pivotField>
    <pivotField showAll="0"/>
    <pivotField showAll="0"/>
    <pivotField showAll="0"/>
    <pivotField showAll="0"/>
    <pivotField showAll="0"/>
    <pivotField showAll="0"/>
  </pivotFields>
  <rowFields count="1">
    <field x="9"/>
  </rowFields>
  <rowItems count="4">
    <i>
      <x/>
    </i>
    <i>
      <x v="2"/>
    </i>
    <i>
      <x v="3"/>
    </i>
    <i t="grand">
      <x/>
    </i>
  </rowItems>
  <colItems count="1">
    <i/>
  </colItems>
  <dataFields count="1">
    <dataField name="Count of Proposal" fld="0"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9:B33" firstHeaderRow="1" firstDataRow="1" firstDataCol="1"/>
  <pivotFields count="16">
    <pivotField dataField="1" showAll="0"/>
    <pivotField numFmtId="164" showAll="0"/>
    <pivotField numFmtId="164" showAll="0"/>
    <pivotField showAll="0"/>
    <pivotField showAll="0"/>
    <pivotField showAll="0"/>
    <pivotField showAll="0"/>
    <pivotField showAll="0"/>
    <pivotField axis="axisRow" showAll="0" sortType="descending">
      <items count="5">
        <item x="0"/>
        <item h="1" x="3"/>
        <item x="1"/>
        <item x="2"/>
        <item t="default"/>
      </items>
    </pivotField>
    <pivotField showAll="0"/>
    <pivotField showAll="0"/>
    <pivotField showAll="0"/>
    <pivotField showAll="0"/>
    <pivotField showAll="0"/>
    <pivotField showAll="0"/>
    <pivotField showAll="0"/>
  </pivotFields>
  <rowFields count="1">
    <field x="8"/>
  </rowFields>
  <rowItems count="4">
    <i>
      <x/>
    </i>
    <i>
      <x v="2"/>
    </i>
    <i>
      <x v="3"/>
    </i>
    <i t="grand">
      <x/>
    </i>
  </rowItems>
  <colItems count="1">
    <i/>
  </colItems>
  <dataFields count="1">
    <dataField name="Count of Proposal" fld="0" subtotal="count" baseField="8"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23:B26" firstHeaderRow="1" firstDataRow="1" firstDataCol="1"/>
  <pivotFields count="16">
    <pivotField dataField="1" showAll="0"/>
    <pivotField numFmtId="164" showAll="0"/>
    <pivotField numFmtId="164" showAll="0"/>
    <pivotField showAll="0"/>
    <pivotField showAll="0"/>
    <pivotField showAll="0"/>
    <pivotField showAll="0"/>
    <pivotField axis="axisRow" showAll="0" sortType="descending">
      <items count="4">
        <item x="0"/>
        <item h="1" x="2"/>
        <item x="1"/>
        <item t="default"/>
      </items>
    </pivotField>
    <pivotField showAll="0"/>
    <pivotField showAll="0"/>
    <pivotField showAll="0"/>
    <pivotField showAll="0"/>
    <pivotField showAll="0"/>
    <pivotField showAll="0"/>
    <pivotField showAll="0"/>
    <pivotField showAll="0"/>
  </pivotFields>
  <rowFields count="1">
    <field x="7"/>
  </rowFields>
  <rowItems count="3">
    <i>
      <x/>
    </i>
    <i>
      <x v="2"/>
    </i>
    <i t="grand">
      <x/>
    </i>
  </rowItems>
  <colItems count="1">
    <i/>
  </colItems>
  <dataFields count="1">
    <dataField name="Count of Proposal" fld="0" subtotal="count" baseField="7"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B20" firstHeaderRow="1" firstDataRow="1" firstDataCol="1"/>
  <pivotFields count="16">
    <pivotField dataField="1" showAll="0"/>
    <pivotField numFmtId="164" showAll="0"/>
    <pivotField numFmtId="164" showAll="0"/>
    <pivotField showAll="0"/>
    <pivotField showAll="0"/>
    <pivotField axis="axisRow" showAll="0">
      <items count="19">
        <item x="15"/>
        <item x="13"/>
        <item x="12"/>
        <item x="11"/>
        <item x="6"/>
        <item x="8"/>
        <item x="10"/>
        <item x="14"/>
        <item x="4"/>
        <item x="0"/>
        <item x="5"/>
        <item x="16"/>
        <item x="7"/>
        <item x="3"/>
        <item x="2"/>
        <item x="17"/>
        <item x="1"/>
        <item x="9"/>
        <item t="default"/>
      </items>
    </pivotField>
    <pivotField showAll="0"/>
    <pivotField showAll="0"/>
    <pivotField showAll="0"/>
    <pivotField showAll="0"/>
    <pivotField showAll="0"/>
    <pivotField showAll="0"/>
    <pivotField showAll="0"/>
    <pivotField showAll="0"/>
    <pivotField showAll="0"/>
    <pivotField showAll="0"/>
  </pivotFields>
  <rowFields count="1">
    <field x="5"/>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Proposal" fld="0" subtotal="count"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P49" totalsRowCount="1">
  <autoFilter ref="A1:P48"/>
  <tableColumns count="16">
    <tableColumn id="1" name="Proposal" dataDxfId="11" totalsRowDxfId="6"/>
    <tableColumn id="12" name="Awarded" totalsRowFunction="custom" dataDxfId="10" totalsRowDxfId="5">
      <totalsRowFormula>SUM(Table1[Awarded])</totalsRowFormula>
    </tableColumn>
    <tableColumn id="15" name="Savings per" dataDxfId="9" totalsRowDxfId="4"/>
    <tableColumn id="14" name="St. Affected" totalsRowFunction="custom" dataDxfId="8" totalsRowDxfId="3">
      <totalsRowFormula>SUM(Table1[St. Affected])</totalsRowFormula>
    </tableColumn>
    <tableColumn id="16" name="Report Period Savings" totalsRowFunction="custom" dataDxfId="7" totalsRowDxfId="2">
      <calculatedColumnFormula>C2*D2</calculatedColumnFormula>
      <totalsRowFormula>SUM(Table1[Report Period Savings])</totalsRowFormula>
    </tableColumn>
    <tableColumn id="2" name="Institution"/>
    <tableColumn id="3" name="Project Lead"/>
    <tableColumn id="4" name="Perceptions"/>
    <tableColumn id="5" name="Outcomes"/>
    <tableColumn id="6" name="Retention"/>
    <tableColumn id="9" name="Quote Benefit / Lesson"/>
    <tableColumn id="7" name="PI Quote Categories"/>
    <tableColumn id="10" name="Student Quote"/>
    <tableColumn id="8" name="Student Quote Categories" totalsRowLabel="Percentage"/>
    <tableColumn id="11" name="Use OER Again" totalsRowFunction="custom" totalsRowDxfId="1">
      <totalsRowFormula>(COUNTIF(Table1[Use OER Again], "Y"))/((COUNTIF(Table1[Use OER Again], "Y"))+(COUNTIF(Table1[Use OER Again], "N")))</totalsRowFormula>
    </tableColumn>
    <tableColumn id="13" name="Research" totalsRowFunction="custom" totalsRowDxfId="0">
      <totalsRowFormula>(COUNTIF(Table1[Research], "Y"))/((COUNTIF(Table1[Research], "Y"))+(COUNTIF(Table1[Research], "N")))</totalsRow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tabSelected="1" topLeftCell="C1" workbookViewId="0">
      <selection activeCell="M26" sqref="M26"/>
    </sheetView>
  </sheetViews>
  <sheetFormatPr defaultRowHeight="15" x14ac:dyDescent="0.25"/>
  <cols>
    <col min="1" max="1" width="10.85546875" customWidth="1"/>
    <col min="2" max="2" width="11.85546875" style="2" customWidth="1"/>
    <col min="3" max="5" width="10.85546875" customWidth="1"/>
    <col min="6" max="6" width="29.5703125" customWidth="1"/>
    <col min="7" max="7" width="21" customWidth="1"/>
    <col min="8" max="8" width="13.7109375" customWidth="1"/>
    <col min="9" max="9" width="12.7109375" customWidth="1"/>
    <col min="10" max="10" width="13.140625" customWidth="1"/>
    <col min="11" max="11" width="56.140625" customWidth="1"/>
    <col min="12" max="12" width="43.140625" customWidth="1"/>
    <col min="13" max="13" width="56.140625" customWidth="1"/>
    <col min="14" max="14" width="41.42578125" customWidth="1"/>
  </cols>
  <sheetData>
    <row r="1" spans="1:16" x14ac:dyDescent="0.25">
      <c r="A1" t="s">
        <v>0</v>
      </c>
      <c r="B1" s="2" t="s">
        <v>214</v>
      </c>
      <c r="C1" t="s">
        <v>216</v>
      </c>
      <c r="D1" t="s">
        <v>215</v>
      </c>
      <c r="E1" t="s">
        <v>217</v>
      </c>
      <c r="F1" t="s">
        <v>1</v>
      </c>
      <c r="G1" t="s">
        <v>2</v>
      </c>
      <c r="H1" t="s">
        <v>3</v>
      </c>
      <c r="I1" t="s">
        <v>4</v>
      </c>
      <c r="J1" t="s">
        <v>5</v>
      </c>
      <c r="K1" t="s">
        <v>74</v>
      </c>
      <c r="L1" t="s">
        <v>211</v>
      </c>
      <c r="M1" t="s">
        <v>75</v>
      </c>
      <c r="N1" t="s">
        <v>212</v>
      </c>
      <c r="O1" t="s">
        <v>6</v>
      </c>
      <c r="P1" t="s">
        <v>79</v>
      </c>
    </row>
    <row r="2" spans="1:16" x14ac:dyDescent="0.25">
      <c r="A2" s="1">
        <v>309</v>
      </c>
      <c r="B2" s="3">
        <v>10800</v>
      </c>
      <c r="C2" s="4">
        <v>271.25</v>
      </c>
      <c r="D2" s="1">
        <v>275</v>
      </c>
      <c r="E2" s="4">
        <f t="shared" ref="E2:E48" si="0">C2*D2</f>
        <v>74593.75</v>
      </c>
      <c r="F2" t="s">
        <v>7</v>
      </c>
      <c r="G2" t="s">
        <v>18</v>
      </c>
      <c r="H2" t="s">
        <v>70</v>
      </c>
      <c r="I2" t="s">
        <v>70</v>
      </c>
      <c r="J2" t="s">
        <v>71</v>
      </c>
      <c r="K2" t="s">
        <v>76</v>
      </c>
      <c r="L2" t="s">
        <v>156</v>
      </c>
      <c r="M2" t="s">
        <v>77</v>
      </c>
      <c r="N2" t="s">
        <v>156</v>
      </c>
      <c r="O2" t="s">
        <v>78</v>
      </c>
      <c r="P2" t="s">
        <v>80</v>
      </c>
    </row>
    <row r="3" spans="1:16" x14ac:dyDescent="0.25">
      <c r="A3" s="1">
        <v>312</v>
      </c>
      <c r="B3" s="3">
        <v>10800</v>
      </c>
      <c r="C3" s="4">
        <v>229.5</v>
      </c>
      <c r="D3" s="1">
        <v>85</v>
      </c>
      <c r="E3" s="4">
        <f t="shared" si="0"/>
        <v>19507.5</v>
      </c>
      <c r="F3" t="s">
        <v>8</v>
      </c>
      <c r="G3" t="s">
        <v>19</v>
      </c>
      <c r="H3" t="s">
        <v>70</v>
      </c>
      <c r="I3" t="s">
        <v>70</v>
      </c>
      <c r="J3" t="s">
        <v>70</v>
      </c>
      <c r="K3" t="s">
        <v>81</v>
      </c>
      <c r="L3" t="s">
        <v>157</v>
      </c>
      <c r="M3" t="s">
        <v>82</v>
      </c>
      <c r="N3" t="s">
        <v>185</v>
      </c>
      <c r="O3" t="s">
        <v>78</v>
      </c>
      <c r="P3" t="s">
        <v>78</v>
      </c>
    </row>
    <row r="4" spans="1:16" x14ac:dyDescent="0.25">
      <c r="A4" s="1">
        <v>313</v>
      </c>
      <c r="B4" s="3">
        <v>10800</v>
      </c>
      <c r="C4" s="4">
        <v>185.95</v>
      </c>
      <c r="D4" s="1">
        <v>29</v>
      </c>
      <c r="E4" s="4">
        <f t="shared" si="0"/>
        <v>5392.5499999999993</v>
      </c>
      <c r="F4" t="s">
        <v>9</v>
      </c>
      <c r="G4" t="s">
        <v>20</v>
      </c>
      <c r="H4" t="s">
        <v>70</v>
      </c>
      <c r="I4" t="s">
        <v>71</v>
      </c>
      <c r="J4" t="s">
        <v>71</v>
      </c>
      <c r="K4" t="s">
        <v>83</v>
      </c>
      <c r="L4" t="s">
        <v>158</v>
      </c>
      <c r="M4" t="s">
        <v>84</v>
      </c>
      <c r="N4" t="s">
        <v>179</v>
      </c>
      <c r="O4" t="s">
        <v>78</v>
      </c>
      <c r="P4" t="s">
        <v>80</v>
      </c>
    </row>
    <row r="5" spans="1:16" x14ac:dyDescent="0.25">
      <c r="A5" s="1">
        <v>314</v>
      </c>
      <c r="B5" s="3">
        <v>10800</v>
      </c>
      <c r="C5" s="4">
        <v>100</v>
      </c>
      <c r="D5" s="1">
        <v>131</v>
      </c>
      <c r="E5" s="4">
        <f t="shared" si="0"/>
        <v>13100</v>
      </c>
      <c r="F5" t="s">
        <v>10</v>
      </c>
      <c r="G5" t="s">
        <v>21</v>
      </c>
      <c r="H5" t="s">
        <v>70</v>
      </c>
      <c r="I5" t="s">
        <v>70</v>
      </c>
      <c r="J5" t="s">
        <v>70</v>
      </c>
      <c r="K5" t="s">
        <v>118</v>
      </c>
      <c r="L5" t="s">
        <v>159</v>
      </c>
      <c r="M5" t="s">
        <v>119</v>
      </c>
      <c r="N5" t="s">
        <v>180</v>
      </c>
      <c r="O5" t="s">
        <v>78</v>
      </c>
      <c r="P5" t="s">
        <v>80</v>
      </c>
    </row>
    <row r="6" spans="1:16" x14ac:dyDescent="0.25">
      <c r="A6" s="1">
        <v>315</v>
      </c>
      <c r="B6" s="3">
        <v>30000</v>
      </c>
      <c r="C6" s="4">
        <v>121.83461538461538</v>
      </c>
      <c r="D6" s="1">
        <v>154</v>
      </c>
      <c r="E6" s="4">
        <f t="shared" si="0"/>
        <v>18762.530769230769</v>
      </c>
      <c r="F6" t="s">
        <v>9</v>
      </c>
      <c r="G6" t="s">
        <v>22</v>
      </c>
      <c r="H6" t="s">
        <v>70</v>
      </c>
      <c r="I6" t="s">
        <v>71</v>
      </c>
      <c r="J6" t="s">
        <v>71</v>
      </c>
      <c r="K6" t="s">
        <v>86</v>
      </c>
      <c r="L6" t="s">
        <v>160</v>
      </c>
      <c r="M6" t="s">
        <v>85</v>
      </c>
      <c r="N6" t="s">
        <v>181</v>
      </c>
      <c r="O6" t="s">
        <v>78</v>
      </c>
      <c r="P6" t="s">
        <v>78</v>
      </c>
    </row>
    <row r="7" spans="1:16" x14ac:dyDescent="0.25">
      <c r="A7" s="1">
        <v>316</v>
      </c>
      <c r="B7" s="3">
        <v>10800</v>
      </c>
      <c r="C7" s="4">
        <v>282.7</v>
      </c>
      <c r="D7" s="1">
        <v>153</v>
      </c>
      <c r="E7" s="4">
        <f t="shared" si="0"/>
        <v>43253.1</v>
      </c>
      <c r="F7" t="s">
        <v>12</v>
      </c>
      <c r="G7" t="s">
        <v>23</v>
      </c>
      <c r="H7" t="s">
        <v>70</v>
      </c>
      <c r="I7" t="s">
        <v>70</v>
      </c>
      <c r="J7" t="s">
        <v>71</v>
      </c>
      <c r="K7" t="s">
        <v>87</v>
      </c>
      <c r="L7" t="s">
        <v>161</v>
      </c>
      <c r="M7" t="s">
        <v>88</v>
      </c>
      <c r="N7" t="s">
        <v>180</v>
      </c>
      <c r="O7" t="s">
        <v>78</v>
      </c>
      <c r="P7" t="s">
        <v>80</v>
      </c>
    </row>
    <row r="8" spans="1:16" x14ac:dyDescent="0.25">
      <c r="A8" s="1">
        <v>317</v>
      </c>
      <c r="B8" s="3">
        <v>12800</v>
      </c>
      <c r="C8" s="4">
        <v>110</v>
      </c>
      <c r="D8" s="1">
        <v>103</v>
      </c>
      <c r="E8" s="4">
        <f t="shared" si="0"/>
        <v>11330</v>
      </c>
      <c r="F8" t="s">
        <v>8</v>
      </c>
      <c r="G8" t="s">
        <v>24</v>
      </c>
      <c r="H8" t="s">
        <v>71</v>
      </c>
      <c r="I8" t="s">
        <v>71</v>
      </c>
      <c r="J8" t="s">
        <v>71</v>
      </c>
      <c r="K8" t="s">
        <v>89</v>
      </c>
      <c r="L8" t="s">
        <v>162</v>
      </c>
      <c r="M8" t="s">
        <v>90</v>
      </c>
      <c r="N8" t="s">
        <v>162</v>
      </c>
      <c r="O8" t="s">
        <v>78</v>
      </c>
      <c r="P8" t="s">
        <v>78</v>
      </c>
    </row>
    <row r="9" spans="1:16" x14ac:dyDescent="0.25">
      <c r="A9" s="1">
        <v>318</v>
      </c>
      <c r="B9" s="3">
        <v>30000</v>
      </c>
      <c r="C9" s="4">
        <v>69.5</v>
      </c>
      <c r="D9" s="1">
        <v>75</v>
      </c>
      <c r="E9" s="4">
        <f t="shared" si="0"/>
        <v>5212.5</v>
      </c>
      <c r="F9" t="s">
        <v>8</v>
      </c>
      <c r="G9" t="s">
        <v>25</v>
      </c>
      <c r="H9" t="s">
        <v>70</v>
      </c>
      <c r="I9" t="s">
        <v>70</v>
      </c>
      <c r="J9" t="s">
        <v>70</v>
      </c>
      <c r="K9" t="s">
        <v>91</v>
      </c>
      <c r="L9" t="s">
        <v>163</v>
      </c>
      <c r="M9" t="s">
        <v>92</v>
      </c>
      <c r="N9" t="s">
        <v>182</v>
      </c>
      <c r="O9" t="s">
        <v>78</v>
      </c>
      <c r="P9" t="s">
        <v>78</v>
      </c>
    </row>
    <row r="10" spans="1:16" x14ac:dyDescent="0.25">
      <c r="A10" s="1">
        <v>319</v>
      </c>
      <c r="B10" s="3">
        <v>15120</v>
      </c>
      <c r="C10" s="4">
        <v>37.25</v>
      </c>
      <c r="D10" s="1">
        <v>1916</v>
      </c>
      <c r="E10" s="4">
        <f t="shared" si="0"/>
        <v>71371</v>
      </c>
      <c r="F10" t="s">
        <v>13</v>
      </c>
      <c r="G10" t="s">
        <v>26</v>
      </c>
      <c r="H10" t="s">
        <v>71</v>
      </c>
      <c r="I10" t="s">
        <v>71</v>
      </c>
      <c r="J10" t="s">
        <v>70</v>
      </c>
      <c r="K10" t="s">
        <v>93</v>
      </c>
      <c r="L10" t="s">
        <v>163</v>
      </c>
      <c r="M10" t="s">
        <v>94</v>
      </c>
      <c r="N10" t="s">
        <v>170</v>
      </c>
      <c r="O10" t="s">
        <v>78</v>
      </c>
      <c r="P10" t="s">
        <v>78</v>
      </c>
    </row>
    <row r="11" spans="1:16" x14ac:dyDescent="0.25">
      <c r="A11" s="1">
        <v>320</v>
      </c>
      <c r="B11" s="3">
        <v>15800</v>
      </c>
      <c r="C11" s="4">
        <v>266</v>
      </c>
      <c r="D11" s="1">
        <v>71</v>
      </c>
      <c r="E11" s="4">
        <f t="shared" si="0"/>
        <v>18886</v>
      </c>
      <c r="F11" t="s">
        <v>14</v>
      </c>
      <c r="G11" t="s">
        <v>27</v>
      </c>
      <c r="H11" t="s">
        <v>70</v>
      </c>
      <c r="I11" t="s">
        <v>71</v>
      </c>
      <c r="J11" t="s">
        <v>71</v>
      </c>
      <c r="K11" t="s">
        <v>95</v>
      </c>
      <c r="L11" t="s">
        <v>164</v>
      </c>
      <c r="M11" t="s">
        <v>96</v>
      </c>
      <c r="N11" t="s">
        <v>179</v>
      </c>
      <c r="O11" t="s">
        <v>78</v>
      </c>
      <c r="P11" t="s">
        <v>80</v>
      </c>
    </row>
    <row r="12" spans="1:16" x14ac:dyDescent="0.25">
      <c r="A12" s="1">
        <v>323</v>
      </c>
      <c r="B12" s="3">
        <v>29000</v>
      </c>
      <c r="C12" s="4">
        <v>201.75</v>
      </c>
      <c r="D12" s="1">
        <v>164</v>
      </c>
      <c r="E12" s="4">
        <f t="shared" si="0"/>
        <v>33087</v>
      </c>
      <c r="F12" t="s">
        <v>7</v>
      </c>
      <c r="G12" t="s">
        <v>97</v>
      </c>
      <c r="H12" t="s">
        <v>70</v>
      </c>
      <c r="I12" t="s">
        <v>71</v>
      </c>
      <c r="J12" t="s">
        <v>72</v>
      </c>
      <c r="K12" t="s">
        <v>98</v>
      </c>
      <c r="L12" t="s">
        <v>161</v>
      </c>
      <c r="M12" t="s">
        <v>99</v>
      </c>
      <c r="N12" t="s">
        <v>170</v>
      </c>
      <c r="O12" t="s">
        <v>78</v>
      </c>
      <c r="P12" t="s">
        <v>80</v>
      </c>
    </row>
    <row r="13" spans="1:16" x14ac:dyDescent="0.25">
      <c r="A13" s="1">
        <v>324</v>
      </c>
      <c r="B13" s="3">
        <v>30000</v>
      </c>
      <c r="C13" s="4">
        <v>124.70063694267516</v>
      </c>
      <c r="D13" s="1">
        <v>331</v>
      </c>
      <c r="E13" s="4">
        <f t="shared" si="0"/>
        <v>41275.91082802548</v>
      </c>
      <c r="F13" t="s">
        <v>7</v>
      </c>
      <c r="G13" t="s">
        <v>28</v>
      </c>
      <c r="H13" t="s">
        <v>70</v>
      </c>
      <c r="I13" t="s">
        <v>70</v>
      </c>
      <c r="J13" t="s">
        <v>70</v>
      </c>
      <c r="K13" t="s">
        <v>100</v>
      </c>
      <c r="L13" t="s">
        <v>165</v>
      </c>
      <c r="M13" t="s">
        <v>101</v>
      </c>
      <c r="N13" t="s">
        <v>180</v>
      </c>
      <c r="O13" t="s">
        <v>78</v>
      </c>
      <c r="P13" t="s">
        <v>80</v>
      </c>
    </row>
    <row r="14" spans="1:16" x14ac:dyDescent="0.25">
      <c r="A14" s="1">
        <v>326</v>
      </c>
      <c r="B14" s="3">
        <v>10800</v>
      </c>
      <c r="C14" s="4">
        <v>240</v>
      </c>
      <c r="D14" s="1">
        <v>45</v>
      </c>
      <c r="E14" s="4">
        <f t="shared" si="0"/>
        <v>10800</v>
      </c>
      <c r="F14" t="s">
        <v>15</v>
      </c>
      <c r="G14" t="s">
        <v>29</v>
      </c>
      <c r="H14" t="s">
        <v>70</v>
      </c>
      <c r="I14" t="s">
        <v>70</v>
      </c>
      <c r="J14" t="s">
        <v>70</v>
      </c>
      <c r="K14" t="s">
        <v>121</v>
      </c>
      <c r="L14" t="s">
        <v>166</v>
      </c>
      <c r="M14" t="s">
        <v>120</v>
      </c>
      <c r="N14" t="s">
        <v>183</v>
      </c>
      <c r="O14" t="s">
        <v>78</v>
      </c>
      <c r="P14" t="s">
        <v>78</v>
      </c>
    </row>
    <row r="15" spans="1:16" x14ac:dyDescent="0.25">
      <c r="A15" s="1">
        <v>328</v>
      </c>
      <c r="B15" s="3">
        <v>22826</v>
      </c>
      <c r="C15" s="4">
        <v>197.35</v>
      </c>
      <c r="D15" s="1">
        <v>381</v>
      </c>
      <c r="E15" s="4">
        <f t="shared" si="0"/>
        <v>75190.349999999991</v>
      </c>
      <c r="F15" t="s">
        <v>7</v>
      </c>
      <c r="G15" t="s">
        <v>30</v>
      </c>
      <c r="H15" t="s">
        <v>70</v>
      </c>
      <c r="I15" t="s">
        <v>71</v>
      </c>
      <c r="J15" t="s">
        <v>70</v>
      </c>
      <c r="K15" t="s">
        <v>102</v>
      </c>
      <c r="L15" t="s">
        <v>167</v>
      </c>
      <c r="M15" t="s">
        <v>103</v>
      </c>
      <c r="N15" t="s">
        <v>184</v>
      </c>
      <c r="O15" t="s">
        <v>78</v>
      </c>
      <c r="P15" t="s">
        <v>80</v>
      </c>
    </row>
    <row r="16" spans="1:16" x14ac:dyDescent="0.25">
      <c r="A16" s="1">
        <v>329</v>
      </c>
      <c r="B16" s="3">
        <v>10800</v>
      </c>
      <c r="C16" s="4">
        <v>167.31428571428572</v>
      </c>
      <c r="D16" s="1">
        <v>73</v>
      </c>
      <c r="E16" s="4">
        <f t="shared" si="0"/>
        <v>12213.942857142858</v>
      </c>
      <c r="F16" t="s">
        <v>16</v>
      </c>
      <c r="G16" t="s">
        <v>31</v>
      </c>
      <c r="H16" t="s">
        <v>70</v>
      </c>
      <c r="I16" t="s">
        <v>70</v>
      </c>
      <c r="J16" t="s">
        <v>70</v>
      </c>
      <c r="K16" t="s">
        <v>104</v>
      </c>
      <c r="L16" t="s">
        <v>158</v>
      </c>
      <c r="M16" t="s">
        <v>105</v>
      </c>
      <c r="N16" t="s">
        <v>164</v>
      </c>
      <c r="O16" t="s">
        <v>78</v>
      </c>
      <c r="P16" t="s">
        <v>78</v>
      </c>
    </row>
    <row r="17" spans="1:16" x14ac:dyDescent="0.25">
      <c r="A17" s="1">
        <v>330</v>
      </c>
      <c r="B17" s="3">
        <v>10800</v>
      </c>
      <c r="C17" s="4">
        <v>166.9</v>
      </c>
      <c r="D17" s="1">
        <v>51</v>
      </c>
      <c r="E17" s="4">
        <f t="shared" si="0"/>
        <v>8511.9</v>
      </c>
      <c r="F17" t="s">
        <v>17</v>
      </c>
      <c r="G17" t="s">
        <v>32</v>
      </c>
      <c r="H17" t="s">
        <v>70</v>
      </c>
      <c r="I17" t="s">
        <v>70</v>
      </c>
      <c r="J17" t="s">
        <v>70</v>
      </c>
      <c r="K17" t="s">
        <v>106</v>
      </c>
      <c r="L17" t="s">
        <v>164</v>
      </c>
      <c r="M17" t="s">
        <v>107</v>
      </c>
      <c r="N17" t="s">
        <v>182</v>
      </c>
      <c r="O17" t="s">
        <v>78</v>
      </c>
      <c r="P17" t="s">
        <v>78</v>
      </c>
    </row>
    <row r="18" spans="1:16" x14ac:dyDescent="0.25">
      <c r="A18" s="1">
        <v>332</v>
      </c>
      <c r="B18" s="3">
        <v>10800</v>
      </c>
      <c r="C18" s="4">
        <v>234</v>
      </c>
      <c r="D18" s="1">
        <v>232</v>
      </c>
      <c r="E18" s="4">
        <f t="shared" si="0"/>
        <v>54288</v>
      </c>
      <c r="F18" t="s">
        <v>14</v>
      </c>
      <c r="G18" t="s">
        <v>38</v>
      </c>
      <c r="H18" t="s">
        <v>70</v>
      </c>
      <c r="I18" t="s">
        <v>71</v>
      </c>
      <c r="J18" t="s">
        <v>72</v>
      </c>
      <c r="K18" t="s">
        <v>122</v>
      </c>
      <c r="L18" t="s">
        <v>170</v>
      </c>
      <c r="M18" t="s">
        <v>123</v>
      </c>
      <c r="N18" t="s">
        <v>164</v>
      </c>
      <c r="O18" t="s">
        <v>78</v>
      </c>
      <c r="P18" t="s">
        <v>80</v>
      </c>
    </row>
    <row r="19" spans="1:16" x14ac:dyDescent="0.25">
      <c r="A19" s="1">
        <v>333</v>
      </c>
      <c r="B19" s="3">
        <v>10800</v>
      </c>
      <c r="C19" s="4">
        <v>247</v>
      </c>
      <c r="D19" s="1">
        <v>139</v>
      </c>
      <c r="E19" s="4">
        <f t="shared" si="0"/>
        <v>34333</v>
      </c>
      <c r="F19" t="s">
        <v>33</v>
      </c>
      <c r="G19" t="s">
        <v>39</v>
      </c>
      <c r="H19" t="s">
        <v>70</v>
      </c>
      <c r="I19" t="s">
        <v>70</v>
      </c>
      <c r="J19" t="s">
        <v>72</v>
      </c>
      <c r="K19" t="s">
        <v>125</v>
      </c>
      <c r="L19" t="s">
        <v>158</v>
      </c>
      <c r="M19" t="s">
        <v>124</v>
      </c>
      <c r="N19" t="s">
        <v>186</v>
      </c>
      <c r="O19" t="s">
        <v>78</v>
      </c>
      <c r="P19" t="s">
        <v>78</v>
      </c>
    </row>
    <row r="20" spans="1:16" x14ac:dyDescent="0.25">
      <c r="A20" s="1">
        <v>334</v>
      </c>
      <c r="B20" s="3">
        <v>30000</v>
      </c>
      <c r="C20" s="4">
        <v>124</v>
      </c>
      <c r="D20" s="1">
        <v>290</v>
      </c>
      <c r="E20" s="4">
        <f t="shared" si="0"/>
        <v>35960</v>
      </c>
      <c r="F20" t="s">
        <v>9</v>
      </c>
      <c r="G20" t="s">
        <v>40</v>
      </c>
      <c r="H20" t="s">
        <v>70</v>
      </c>
      <c r="I20" t="s">
        <v>71</v>
      </c>
      <c r="J20" t="s">
        <v>71</v>
      </c>
      <c r="K20" t="s">
        <v>126</v>
      </c>
      <c r="L20" t="s">
        <v>168</v>
      </c>
      <c r="M20" t="s">
        <v>127</v>
      </c>
      <c r="N20" t="s">
        <v>180</v>
      </c>
      <c r="O20" t="s">
        <v>78</v>
      </c>
      <c r="P20" t="s">
        <v>78</v>
      </c>
    </row>
    <row r="21" spans="1:16" x14ac:dyDescent="0.25">
      <c r="A21" s="1">
        <v>335</v>
      </c>
      <c r="B21" s="3">
        <v>25800</v>
      </c>
      <c r="C21" s="4">
        <v>153</v>
      </c>
      <c r="D21" s="1">
        <v>178</v>
      </c>
      <c r="E21" s="4">
        <f t="shared" si="0"/>
        <v>27234</v>
      </c>
      <c r="F21" t="s">
        <v>11</v>
      </c>
      <c r="G21" t="s">
        <v>41</v>
      </c>
      <c r="H21" t="s">
        <v>70</v>
      </c>
      <c r="I21" t="s">
        <v>71</v>
      </c>
      <c r="J21" t="s">
        <v>71</v>
      </c>
      <c r="K21" t="s">
        <v>112</v>
      </c>
      <c r="L21" t="s">
        <v>177</v>
      </c>
      <c r="M21" t="s">
        <v>113</v>
      </c>
      <c r="N21" t="s">
        <v>170</v>
      </c>
      <c r="O21" t="s">
        <v>78</v>
      </c>
      <c r="P21" t="s">
        <v>78</v>
      </c>
    </row>
    <row r="22" spans="1:16" x14ac:dyDescent="0.25">
      <c r="A22" s="1">
        <v>336</v>
      </c>
      <c r="B22" s="3">
        <v>10800</v>
      </c>
      <c r="C22" s="4">
        <v>92</v>
      </c>
      <c r="D22" s="1">
        <v>33</v>
      </c>
      <c r="E22" s="4">
        <f t="shared" si="0"/>
        <v>3036</v>
      </c>
      <c r="F22" t="s">
        <v>34</v>
      </c>
      <c r="G22" t="s">
        <v>42</v>
      </c>
      <c r="H22" t="s">
        <v>71</v>
      </c>
      <c r="I22" t="s">
        <v>71</v>
      </c>
      <c r="J22" t="s">
        <v>72</v>
      </c>
      <c r="K22" t="s">
        <v>115</v>
      </c>
      <c r="L22" t="s">
        <v>169</v>
      </c>
      <c r="M22" t="s">
        <v>114</v>
      </c>
      <c r="N22" t="s">
        <v>164</v>
      </c>
      <c r="O22" t="s">
        <v>78</v>
      </c>
      <c r="P22" t="s">
        <v>80</v>
      </c>
    </row>
    <row r="23" spans="1:16" x14ac:dyDescent="0.25">
      <c r="A23" s="1">
        <v>337</v>
      </c>
      <c r="B23" s="3">
        <v>10800</v>
      </c>
      <c r="C23" s="4">
        <v>238</v>
      </c>
      <c r="D23" s="1">
        <v>23</v>
      </c>
      <c r="E23" s="4">
        <f t="shared" si="0"/>
        <v>5474</v>
      </c>
      <c r="F23" t="s">
        <v>35</v>
      </c>
      <c r="G23" t="s">
        <v>43</v>
      </c>
      <c r="H23" t="s">
        <v>70</v>
      </c>
      <c r="I23" t="s">
        <v>71</v>
      </c>
      <c r="J23" t="s">
        <v>72</v>
      </c>
      <c r="K23" t="s">
        <v>108</v>
      </c>
      <c r="L23" t="s">
        <v>169</v>
      </c>
      <c r="M23" t="s">
        <v>109</v>
      </c>
      <c r="N23" t="s">
        <v>187</v>
      </c>
      <c r="O23" t="s">
        <v>78</v>
      </c>
      <c r="P23" t="s">
        <v>78</v>
      </c>
    </row>
    <row r="24" spans="1:16" x14ac:dyDescent="0.25">
      <c r="A24" s="1">
        <v>338</v>
      </c>
      <c r="B24" s="3">
        <v>10800</v>
      </c>
      <c r="C24" s="4">
        <v>75</v>
      </c>
      <c r="D24" s="1">
        <v>26</v>
      </c>
      <c r="E24" s="4">
        <f t="shared" si="0"/>
        <v>1950</v>
      </c>
      <c r="F24" t="s">
        <v>36</v>
      </c>
      <c r="G24" t="s">
        <v>44</v>
      </c>
      <c r="H24" t="s">
        <v>70</v>
      </c>
      <c r="I24" t="s">
        <v>70</v>
      </c>
      <c r="J24" t="s">
        <v>70</v>
      </c>
      <c r="K24" t="s">
        <v>116</v>
      </c>
      <c r="L24" t="s">
        <v>160</v>
      </c>
      <c r="M24" t="s">
        <v>117</v>
      </c>
      <c r="N24" t="s">
        <v>188</v>
      </c>
      <c r="O24" t="s">
        <v>78</v>
      </c>
      <c r="P24" t="s">
        <v>80</v>
      </c>
    </row>
    <row r="25" spans="1:16" x14ac:dyDescent="0.25">
      <c r="A25" s="1">
        <v>339</v>
      </c>
      <c r="B25" s="3">
        <v>10800</v>
      </c>
      <c r="C25" s="4">
        <v>161</v>
      </c>
      <c r="D25" s="1">
        <v>120</v>
      </c>
      <c r="E25" s="4">
        <f t="shared" si="0"/>
        <v>19320</v>
      </c>
      <c r="F25" t="s">
        <v>9</v>
      </c>
      <c r="G25" t="s">
        <v>45</v>
      </c>
      <c r="H25" t="s">
        <v>70</v>
      </c>
      <c r="I25" t="s">
        <v>71</v>
      </c>
      <c r="J25" t="s">
        <v>71</v>
      </c>
      <c r="K25" t="s">
        <v>128</v>
      </c>
      <c r="L25" t="s">
        <v>160</v>
      </c>
      <c r="M25" t="s">
        <v>129</v>
      </c>
      <c r="N25" t="s">
        <v>182</v>
      </c>
      <c r="O25" t="s">
        <v>78</v>
      </c>
      <c r="P25" t="s">
        <v>78</v>
      </c>
    </row>
    <row r="26" spans="1:16" x14ac:dyDescent="0.25">
      <c r="A26" s="1">
        <v>340</v>
      </c>
      <c r="B26" s="3">
        <v>10800</v>
      </c>
      <c r="C26" s="4">
        <v>190</v>
      </c>
      <c r="D26" s="1">
        <v>174</v>
      </c>
      <c r="E26" s="4">
        <f t="shared" si="0"/>
        <v>33060</v>
      </c>
      <c r="F26" t="s">
        <v>9</v>
      </c>
      <c r="G26" t="s">
        <v>46</v>
      </c>
      <c r="H26" t="s">
        <v>70</v>
      </c>
      <c r="I26" t="s">
        <v>72</v>
      </c>
      <c r="J26" t="s">
        <v>71</v>
      </c>
      <c r="K26" t="s">
        <v>83</v>
      </c>
      <c r="L26" t="s">
        <v>158</v>
      </c>
      <c r="M26" t="s">
        <v>130</v>
      </c>
      <c r="N26" t="s">
        <v>189</v>
      </c>
      <c r="O26" t="s">
        <v>78</v>
      </c>
      <c r="P26" t="s">
        <v>80</v>
      </c>
    </row>
    <row r="27" spans="1:16" x14ac:dyDescent="0.25">
      <c r="A27" s="1">
        <v>341</v>
      </c>
      <c r="B27" s="3">
        <v>10500</v>
      </c>
      <c r="C27" s="4">
        <v>127</v>
      </c>
      <c r="D27" s="1">
        <v>130</v>
      </c>
      <c r="E27" s="4">
        <f t="shared" si="0"/>
        <v>16510</v>
      </c>
      <c r="F27" t="s">
        <v>10</v>
      </c>
      <c r="G27" t="s">
        <v>47</v>
      </c>
      <c r="H27" t="s">
        <v>70</v>
      </c>
      <c r="I27" t="s">
        <v>70</v>
      </c>
      <c r="J27" t="s">
        <v>70</v>
      </c>
      <c r="K27" t="s">
        <v>110</v>
      </c>
      <c r="L27" t="s">
        <v>171</v>
      </c>
      <c r="M27" t="s">
        <v>111</v>
      </c>
      <c r="N27" t="s">
        <v>164</v>
      </c>
      <c r="O27" t="s">
        <v>78</v>
      </c>
      <c r="P27" t="s">
        <v>78</v>
      </c>
    </row>
    <row r="28" spans="1:16" x14ac:dyDescent="0.25">
      <c r="A28" s="1">
        <v>342</v>
      </c>
      <c r="B28" s="3">
        <v>10800</v>
      </c>
      <c r="C28" s="4">
        <v>138</v>
      </c>
      <c r="D28" s="1">
        <v>43</v>
      </c>
      <c r="E28" s="4">
        <f t="shared" si="0"/>
        <v>5934</v>
      </c>
      <c r="F28" t="s">
        <v>15</v>
      </c>
      <c r="G28" t="s">
        <v>48</v>
      </c>
      <c r="H28" t="s">
        <v>70</v>
      </c>
      <c r="I28" t="s">
        <v>70</v>
      </c>
      <c r="J28" t="s">
        <v>70</v>
      </c>
      <c r="K28" t="s">
        <v>131</v>
      </c>
      <c r="L28" t="s">
        <v>165</v>
      </c>
      <c r="M28" t="s">
        <v>132</v>
      </c>
      <c r="N28" t="s">
        <v>170</v>
      </c>
      <c r="O28" t="s">
        <v>78</v>
      </c>
      <c r="P28" t="s">
        <v>78</v>
      </c>
    </row>
    <row r="29" spans="1:16" x14ac:dyDescent="0.25">
      <c r="A29" s="1">
        <v>343</v>
      </c>
      <c r="B29" s="3">
        <v>10800</v>
      </c>
      <c r="C29" s="4">
        <v>86</v>
      </c>
      <c r="D29" s="1">
        <v>75</v>
      </c>
      <c r="E29" s="4">
        <f t="shared" si="0"/>
        <v>6450</v>
      </c>
      <c r="F29" t="s">
        <v>7</v>
      </c>
      <c r="G29" t="s">
        <v>49</v>
      </c>
      <c r="H29" t="s">
        <v>70</v>
      </c>
      <c r="I29" t="s">
        <v>70</v>
      </c>
      <c r="J29" t="s">
        <v>70</v>
      </c>
      <c r="K29" t="s">
        <v>133</v>
      </c>
      <c r="L29" t="s">
        <v>172</v>
      </c>
      <c r="M29" t="s">
        <v>134</v>
      </c>
      <c r="N29" t="s">
        <v>190</v>
      </c>
      <c r="O29" t="s">
        <v>78</v>
      </c>
      <c r="P29" t="s">
        <v>80</v>
      </c>
    </row>
    <row r="30" spans="1:16" x14ac:dyDescent="0.25">
      <c r="A30" s="1">
        <v>344</v>
      </c>
      <c r="B30" s="3">
        <v>26636</v>
      </c>
      <c r="C30" s="4">
        <v>182</v>
      </c>
      <c r="D30" s="1">
        <v>1380</v>
      </c>
      <c r="E30" s="4">
        <f t="shared" si="0"/>
        <v>251160</v>
      </c>
      <c r="F30" t="s">
        <v>37</v>
      </c>
      <c r="G30" t="s">
        <v>50</v>
      </c>
      <c r="H30" t="s">
        <v>70</v>
      </c>
      <c r="I30" t="s">
        <v>70</v>
      </c>
      <c r="J30" t="s">
        <v>70</v>
      </c>
      <c r="K30" t="s">
        <v>135</v>
      </c>
      <c r="L30" t="s">
        <v>173</v>
      </c>
      <c r="M30" t="s">
        <v>138</v>
      </c>
      <c r="N30" t="s">
        <v>191</v>
      </c>
      <c r="O30" t="s">
        <v>78</v>
      </c>
      <c r="P30" t="s">
        <v>80</v>
      </c>
    </row>
    <row r="31" spans="1:16" x14ac:dyDescent="0.25">
      <c r="A31" s="1">
        <v>345</v>
      </c>
      <c r="B31" s="3">
        <v>30000</v>
      </c>
      <c r="C31" s="4">
        <v>150</v>
      </c>
      <c r="D31" s="1">
        <v>843</v>
      </c>
      <c r="E31" s="4">
        <f t="shared" si="0"/>
        <v>126450</v>
      </c>
      <c r="F31" t="s">
        <v>35</v>
      </c>
      <c r="G31" t="s">
        <v>51</v>
      </c>
      <c r="H31" t="s">
        <v>70</v>
      </c>
      <c r="I31" t="s">
        <v>70</v>
      </c>
      <c r="J31" t="s">
        <v>70</v>
      </c>
      <c r="K31" t="s">
        <v>136</v>
      </c>
      <c r="L31" t="s">
        <v>160</v>
      </c>
      <c r="M31" t="s">
        <v>137</v>
      </c>
      <c r="N31" t="s">
        <v>182</v>
      </c>
      <c r="O31" t="s">
        <v>78</v>
      </c>
      <c r="P31" t="s">
        <v>78</v>
      </c>
    </row>
    <row r="32" spans="1:16" x14ac:dyDescent="0.25">
      <c r="A32" s="1">
        <v>347</v>
      </c>
      <c r="B32" s="3">
        <v>30000</v>
      </c>
      <c r="C32" s="4">
        <v>105</v>
      </c>
      <c r="D32" s="1">
        <v>219</v>
      </c>
      <c r="E32" s="4">
        <f t="shared" si="0"/>
        <v>22995</v>
      </c>
      <c r="F32" t="s">
        <v>7</v>
      </c>
      <c r="G32" t="s">
        <v>52</v>
      </c>
      <c r="H32" t="s">
        <v>70</v>
      </c>
      <c r="I32" t="s">
        <v>70</v>
      </c>
      <c r="J32" t="s">
        <v>70</v>
      </c>
      <c r="K32" t="s">
        <v>140</v>
      </c>
      <c r="L32" t="s">
        <v>174</v>
      </c>
      <c r="M32" t="s">
        <v>139</v>
      </c>
      <c r="N32" t="s">
        <v>188</v>
      </c>
      <c r="O32" t="s">
        <v>78</v>
      </c>
      <c r="P32" t="s">
        <v>78</v>
      </c>
    </row>
    <row r="33" spans="1:16" x14ac:dyDescent="0.25">
      <c r="A33" s="1">
        <v>349</v>
      </c>
      <c r="B33" s="3">
        <v>10800</v>
      </c>
      <c r="C33" s="4">
        <v>127.78</v>
      </c>
      <c r="D33" s="1">
        <v>165</v>
      </c>
      <c r="E33" s="4">
        <f t="shared" si="0"/>
        <v>21083.7</v>
      </c>
      <c r="F33" t="s">
        <v>53</v>
      </c>
      <c r="G33" t="s">
        <v>54</v>
      </c>
      <c r="H33" t="s">
        <v>70</v>
      </c>
      <c r="I33" t="s">
        <v>70</v>
      </c>
      <c r="J33" t="s">
        <v>71</v>
      </c>
      <c r="K33" t="s">
        <v>141</v>
      </c>
      <c r="L33" t="s">
        <v>159</v>
      </c>
      <c r="O33" t="s">
        <v>78</v>
      </c>
      <c r="P33" t="s">
        <v>80</v>
      </c>
    </row>
    <row r="34" spans="1:16" x14ac:dyDescent="0.25">
      <c r="A34" s="1">
        <v>350</v>
      </c>
      <c r="B34" s="3">
        <v>10800</v>
      </c>
      <c r="C34" s="4">
        <v>197.65</v>
      </c>
      <c r="D34" s="1">
        <v>59</v>
      </c>
      <c r="E34" s="4">
        <f t="shared" si="0"/>
        <v>11661.35</v>
      </c>
      <c r="F34" t="s">
        <v>53</v>
      </c>
      <c r="G34" t="s">
        <v>55</v>
      </c>
      <c r="H34" t="s">
        <v>70</v>
      </c>
      <c r="I34" t="s">
        <v>70</v>
      </c>
      <c r="J34" t="s">
        <v>73</v>
      </c>
      <c r="K34" t="s">
        <v>143</v>
      </c>
      <c r="L34" t="s">
        <v>175</v>
      </c>
      <c r="M34" t="s">
        <v>142</v>
      </c>
      <c r="N34" t="s">
        <v>180</v>
      </c>
      <c r="O34" t="s">
        <v>78</v>
      </c>
      <c r="P34" t="s">
        <v>78</v>
      </c>
    </row>
    <row r="35" spans="1:16" x14ac:dyDescent="0.25">
      <c r="A35" s="1">
        <v>351</v>
      </c>
      <c r="B35" s="3">
        <v>10800</v>
      </c>
      <c r="C35" s="4">
        <v>32.75</v>
      </c>
      <c r="D35" s="1" t="s">
        <v>213</v>
      </c>
      <c r="E35" s="4" t="s">
        <v>213</v>
      </c>
      <c r="F35" t="s">
        <v>10</v>
      </c>
      <c r="G35" t="s">
        <v>56</v>
      </c>
      <c r="H35" t="s">
        <v>73</v>
      </c>
      <c r="I35" t="s">
        <v>73</v>
      </c>
      <c r="J35" t="s">
        <v>73</v>
      </c>
      <c r="O35" t="s">
        <v>213</v>
      </c>
      <c r="P35" t="s">
        <v>213</v>
      </c>
    </row>
    <row r="36" spans="1:16" x14ac:dyDescent="0.25">
      <c r="A36" s="1">
        <v>352</v>
      </c>
      <c r="B36" s="3">
        <v>10800</v>
      </c>
      <c r="C36" s="4">
        <v>250</v>
      </c>
      <c r="D36" s="1">
        <v>114</v>
      </c>
      <c r="E36" s="4">
        <f t="shared" si="0"/>
        <v>28500</v>
      </c>
      <c r="F36" t="s">
        <v>12</v>
      </c>
      <c r="G36" t="s">
        <v>57</v>
      </c>
      <c r="H36" t="s">
        <v>70</v>
      </c>
      <c r="I36" t="s">
        <v>70</v>
      </c>
      <c r="J36" t="s">
        <v>71</v>
      </c>
      <c r="K36" t="s">
        <v>144</v>
      </c>
      <c r="L36" t="s">
        <v>176</v>
      </c>
      <c r="M36" t="s">
        <v>145</v>
      </c>
      <c r="N36" t="s">
        <v>192</v>
      </c>
      <c r="O36" t="s">
        <v>78</v>
      </c>
      <c r="P36" t="s">
        <v>78</v>
      </c>
    </row>
    <row r="37" spans="1:16" x14ac:dyDescent="0.25">
      <c r="A37" s="1">
        <v>354</v>
      </c>
      <c r="B37" s="3">
        <v>30000</v>
      </c>
      <c r="C37" s="4">
        <v>128.29</v>
      </c>
      <c r="D37" s="1">
        <v>535</v>
      </c>
      <c r="E37" s="4">
        <f t="shared" si="0"/>
        <v>68635.149999999994</v>
      </c>
      <c r="F37" t="s">
        <v>9</v>
      </c>
      <c r="G37" t="s">
        <v>58</v>
      </c>
      <c r="H37" t="s">
        <v>70</v>
      </c>
      <c r="I37" t="s">
        <v>70</v>
      </c>
      <c r="J37" t="s">
        <v>71</v>
      </c>
      <c r="K37" t="s">
        <v>146</v>
      </c>
      <c r="L37" t="s">
        <v>163</v>
      </c>
      <c r="M37" t="s">
        <v>147</v>
      </c>
      <c r="N37" t="s">
        <v>180</v>
      </c>
      <c r="O37" t="s">
        <v>78</v>
      </c>
      <c r="P37" t="s">
        <v>78</v>
      </c>
    </row>
    <row r="38" spans="1:16" x14ac:dyDescent="0.25">
      <c r="A38" s="1">
        <v>355</v>
      </c>
      <c r="B38" s="3">
        <v>30000</v>
      </c>
      <c r="C38" s="4">
        <v>43.79</v>
      </c>
      <c r="D38" s="1">
        <v>840</v>
      </c>
      <c r="E38" s="4">
        <f t="shared" si="0"/>
        <v>36783.599999999999</v>
      </c>
      <c r="F38" t="s">
        <v>9</v>
      </c>
      <c r="G38" t="s">
        <v>22</v>
      </c>
      <c r="H38" t="s">
        <v>70</v>
      </c>
      <c r="I38" t="s">
        <v>71</v>
      </c>
      <c r="J38" t="s">
        <v>70</v>
      </c>
      <c r="K38" t="s">
        <v>148</v>
      </c>
      <c r="L38" t="s">
        <v>177</v>
      </c>
      <c r="M38" t="s">
        <v>149</v>
      </c>
      <c r="N38" t="s">
        <v>164</v>
      </c>
      <c r="O38" t="s">
        <v>78</v>
      </c>
      <c r="P38" t="s">
        <v>78</v>
      </c>
    </row>
    <row r="39" spans="1:16" x14ac:dyDescent="0.25">
      <c r="A39" s="1">
        <v>356</v>
      </c>
      <c r="B39" s="3">
        <v>30000</v>
      </c>
      <c r="C39" s="4">
        <v>149.5</v>
      </c>
      <c r="D39" s="1">
        <v>407</v>
      </c>
      <c r="E39" s="4">
        <f t="shared" si="0"/>
        <v>60846.5</v>
      </c>
      <c r="F39" t="s">
        <v>7</v>
      </c>
      <c r="G39" t="s">
        <v>59</v>
      </c>
      <c r="H39" t="s">
        <v>70</v>
      </c>
      <c r="I39" t="s">
        <v>72</v>
      </c>
      <c r="J39" t="s">
        <v>72</v>
      </c>
      <c r="K39" t="s">
        <v>151</v>
      </c>
      <c r="L39" t="s">
        <v>176</v>
      </c>
      <c r="M39" t="s">
        <v>150</v>
      </c>
      <c r="N39" t="s">
        <v>193</v>
      </c>
      <c r="O39" t="s">
        <v>78</v>
      </c>
      <c r="P39" t="s">
        <v>80</v>
      </c>
    </row>
    <row r="40" spans="1:16" x14ac:dyDescent="0.25">
      <c r="A40" s="1">
        <v>357</v>
      </c>
      <c r="B40" s="3">
        <v>10800</v>
      </c>
      <c r="C40" s="4">
        <v>192</v>
      </c>
      <c r="D40" s="1">
        <v>76</v>
      </c>
      <c r="E40" s="4">
        <f t="shared" si="0"/>
        <v>14592</v>
      </c>
      <c r="F40" t="s">
        <v>16</v>
      </c>
      <c r="G40" t="s">
        <v>60</v>
      </c>
      <c r="H40" t="s">
        <v>70</v>
      </c>
      <c r="I40" t="s">
        <v>70</v>
      </c>
      <c r="J40" t="s">
        <v>70</v>
      </c>
      <c r="K40" t="s">
        <v>153</v>
      </c>
      <c r="L40" t="s">
        <v>159</v>
      </c>
      <c r="M40" t="s">
        <v>152</v>
      </c>
      <c r="N40" t="s">
        <v>194</v>
      </c>
      <c r="O40" t="s">
        <v>78</v>
      </c>
      <c r="P40" t="s">
        <v>78</v>
      </c>
    </row>
    <row r="41" spans="1:16" x14ac:dyDescent="0.25">
      <c r="A41" s="1">
        <v>359</v>
      </c>
      <c r="B41" s="3">
        <v>30000</v>
      </c>
      <c r="C41" s="4">
        <v>130</v>
      </c>
      <c r="D41" s="1" t="s">
        <v>213</v>
      </c>
      <c r="E41" s="4" t="s">
        <v>213</v>
      </c>
      <c r="F41" t="s">
        <v>61</v>
      </c>
      <c r="G41" t="s">
        <v>62</v>
      </c>
      <c r="H41" t="s">
        <v>73</v>
      </c>
      <c r="I41" t="s">
        <v>73</v>
      </c>
      <c r="J41" t="s">
        <v>73</v>
      </c>
      <c r="O41" t="s">
        <v>213</v>
      </c>
      <c r="P41" t="s">
        <v>213</v>
      </c>
    </row>
    <row r="42" spans="1:16" x14ac:dyDescent="0.25">
      <c r="A42" s="1">
        <v>360</v>
      </c>
      <c r="B42" s="3">
        <v>24800</v>
      </c>
      <c r="C42" s="4">
        <v>154.87</v>
      </c>
      <c r="D42" s="1">
        <v>1191</v>
      </c>
      <c r="E42" s="4">
        <f t="shared" si="0"/>
        <v>184450.17</v>
      </c>
      <c r="F42" t="s">
        <v>9</v>
      </c>
      <c r="G42" t="s">
        <v>63</v>
      </c>
      <c r="H42" t="s">
        <v>70</v>
      </c>
      <c r="I42" t="s">
        <v>71</v>
      </c>
      <c r="J42" t="s">
        <v>71</v>
      </c>
      <c r="K42" t="s">
        <v>154</v>
      </c>
      <c r="L42" t="s">
        <v>178</v>
      </c>
      <c r="M42" t="s">
        <v>155</v>
      </c>
      <c r="N42" t="s">
        <v>184</v>
      </c>
      <c r="O42" t="s">
        <v>78</v>
      </c>
      <c r="P42" t="s">
        <v>78</v>
      </c>
    </row>
    <row r="43" spans="1:16" x14ac:dyDescent="0.25">
      <c r="A43" s="1">
        <v>361</v>
      </c>
      <c r="B43" s="3">
        <v>10800</v>
      </c>
      <c r="C43" s="4">
        <v>111</v>
      </c>
      <c r="D43" s="1">
        <v>240</v>
      </c>
      <c r="E43" s="4">
        <f t="shared" si="0"/>
        <v>26640</v>
      </c>
      <c r="F43" t="s">
        <v>7</v>
      </c>
      <c r="G43" t="s">
        <v>64</v>
      </c>
      <c r="H43" t="s">
        <v>70</v>
      </c>
      <c r="I43" t="s">
        <v>71</v>
      </c>
      <c r="J43" t="s">
        <v>71</v>
      </c>
      <c r="K43" t="s">
        <v>195</v>
      </c>
      <c r="L43" t="s">
        <v>196</v>
      </c>
      <c r="M43" t="s">
        <v>197</v>
      </c>
      <c r="N43" t="s">
        <v>170</v>
      </c>
      <c r="O43" t="s">
        <v>78</v>
      </c>
      <c r="P43" t="s">
        <v>78</v>
      </c>
    </row>
    <row r="44" spans="1:16" x14ac:dyDescent="0.25">
      <c r="A44" s="1">
        <v>362</v>
      </c>
      <c r="B44" s="3">
        <v>27300</v>
      </c>
      <c r="C44" s="4">
        <v>105.5</v>
      </c>
      <c r="D44" s="1">
        <v>351</v>
      </c>
      <c r="E44" s="4">
        <f t="shared" si="0"/>
        <v>37030.5</v>
      </c>
      <c r="F44" t="s">
        <v>9</v>
      </c>
      <c r="G44" t="s">
        <v>65</v>
      </c>
      <c r="H44" t="s">
        <v>70</v>
      </c>
      <c r="I44" t="s">
        <v>70</v>
      </c>
      <c r="J44" t="s">
        <v>70</v>
      </c>
      <c r="K44" t="s">
        <v>198</v>
      </c>
      <c r="L44" t="s">
        <v>200</v>
      </c>
      <c r="M44" t="s">
        <v>199</v>
      </c>
      <c r="N44" t="s">
        <v>164</v>
      </c>
      <c r="O44" t="s">
        <v>78</v>
      </c>
      <c r="P44" t="s">
        <v>80</v>
      </c>
    </row>
    <row r="45" spans="1:16" x14ac:dyDescent="0.25">
      <c r="A45" s="1">
        <v>364</v>
      </c>
      <c r="B45" s="3">
        <v>10800</v>
      </c>
      <c r="C45" s="4">
        <v>128.33000000000001</v>
      </c>
      <c r="D45" s="1">
        <v>90</v>
      </c>
      <c r="E45" s="4">
        <f t="shared" si="0"/>
        <v>11549.7</v>
      </c>
      <c r="F45" t="s">
        <v>7</v>
      </c>
      <c r="G45" t="s">
        <v>66</v>
      </c>
      <c r="H45" t="s">
        <v>70</v>
      </c>
      <c r="I45" t="s">
        <v>70</v>
      </c>
      <c r="J45" t="s">
        <v>70</v>
      </c>
      <c r="K45" t="s">
        <v>201</v>
      </c>
      <c r="L45" t="s">
        <v>168</v>
      </c>
      <c r="M45" t="s">
        <v>202</v>
      </c>
      <c r="N45" t="s">
        <v>203</v>
      </c>
      <c r="O45" t="s">
        <v>78</v>
      </c>
      <c r="P45" t="s">
        <v>78</v>
      </c>
    </row>
    <row r="46" spans="1:16" x14ac:dyDescent="0.25">
      <c r="A46" s="1">
        <v>365</v>
      </c>
      <c r="B46" s="3">
        <v>30000</v>
      </c>
      <c r="C46" s="4">
        <v>285</v>
      </c>
      <c r="D46" s="1">
        <v>126</v>
      </c>
      <c r="E46" s="4">
        <f t="shared" si="0"/>
        <v>35910</v>
      </c>
      <c r="F46" t="s">
        <v>9</v>
      </c>
      <c r="G46" t="s">
        <v>67</v>
      </c>
      <c r="H46" t="s">
        <v>70</v>
      </c>
      <c r="I46" t="s">
        <v>70</v>
      </c>
      <c r="J46" t="s">
        <v>71</v>
      </c>
      <c r="K46" t="s">
        <v>204</v>
      </c>
      <c r="L46" t="s">
        <v>168</v>
      </c>
      <c r="M46" t="s">
        <v>205</v>
      </c>
      <c r="N46" t="s">
        <v>180</v>
      </c>
      <c r="O46" t="s">
        <v>78</v>
      </c>
      <c r="P46" t="s">
        <v>78</v>
      </c>
    </row>
    <row r="47" spans="1:16" x14ac:dyDescent="0.25">
      <c r="A47" s="1">
        <v>366</v>
      </c>
      <c r="B47" s="3">
        <v>30000</v>
      </c>
      <c r="C47" s="4">
        <v>30</v>
      </c>
      <c r="D47" s="1">
        <v>3500</v>
      </c>
      <c r="E47" s="4">
        <f t="shared" si="0"/>
        <v>105000</v>
      </c>
      <c r="F47" t="s">
        <v>61</v>
      </c>
      <c r="G47" t="s">
        <v>68</v>
      </c>
      <c r="H47" t="s">
        <v>70</v>
      </c>
      <c r="I47" t="s">
        <v>70</v>
      </c>
      <c r="J47" t="s">
        <v>73</v>
      </c>
      <c r="K47" t="s">
        <v>206</v>
      </c>
      <c r="L47" t="s">
        <v>164</v>
      </c>
      <c r="M47" t="s">
        <v>207</v>
      </c>
      <c r="N47" t="s">
        <v>180</v>
      </c>
      <c r="O47" t="s">
        <v>78</v>
      </c>
      <c r="P47" t="s">
        <v>78</v>
      </c>
    </row>
    <row r="48" spans="1:16" x14ac:dyDescent="0.25">
      <c r="A48" s="1">
        <v>370</v>
      </c>
      <c r="B48" s="3">
        <v>30000</v>
      </c>
      <c r="C48" s="4">
        <v>247</v>
      </c>
      <c r="D48" s="1">
        <v>418</v>
      </c>
      <c r="E48" s="4">
        <f t="shared" si="0"/>
        <v>103246</v>
      </c>
      <c r="F48" t="s">
        <v>7</v>
      </c>
      <c r="G48" t="s">
        <v>69</v>
      </c>
      <c r="H48" t="s">
        <v>70</v>
      </c>
      <c r="I48" t="s">
        <v>71</v>
      </c>
      <c r="J48" t="s">
        <v>71</v>
      </c>
      <c r="K48" t="s">
        <v>208</v>
      </c>
      <c r="L48" t="s">
        <v>166</v>
      </c>
      <c r="M48" t="s">
        <v>209</v>
      </c>
      <c r="N48" t="s">
        <v>210</v>
      </c>
      <c r="O48" t="s">
        <v>78</v>
      </c>
      <c r="P48" t="s">
        <v>80</v>
      </c>
    </row>
    <row r="49" spans="1:16" x14ac:dyDescent="0.25">
      <c r="A49" s="1"/>
      <c r="B49" s="4">
        <f>SUM(Table1[Awarded])</f>
        <v>859782</v>
      </c>
      <c r="C49" s="5"/>
      <c r="D49" s="5">
        <f>SUM(Table1[St. Affected])</f>
        <v>16054</v>
      </c>
      <c r="E49" s="4">
        <f>SUM(Table1[Report Period Savings])</f>
        <v>1852570.7044543992</v>
      </c>
      <c r="N49" t="s">
        <v>218</v>
      </c>
      <c r="O49" s="6">
        <f>(COUNTIF(Table1[Use OER Again], "Y"))/((COUNTIF(Table1[Use OER Again], "Y"))+(COUNTIF(Table1[Use OER Again], "N")))</f>
        <v>1</v>
      </c>
      <c r="P49" s="6">
        <f>(COUNTIF(Table1[Research], "Y"))/((COUNTIF(Table1[Research], "Y"))+(COUNTIF(Table1[Research], "N")))</f>
        <v>0.6</v>
      </c>
    </row>
  </sheetData>
  <pageMargins left="0.7" right="0.7" top="0.75" bottom="0.75" header="0.3" footer="0.3"/>
  <pageSetup orientation="portrait" verticalDpi="0"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B45" sqref="B45"/>
    </sheetView>
  </sheetViews>
  <sheetFormatPr defaultRowHeight="15" x14ac:dyDescent="0.25"/>
  <cols>
    <col min="1" max="1" width="13.140625" customWidth="1"/>
    <col min="2" max="2" width="16.85546875" customWidth="1"/>
    <col min="3" max="3" width="15.42578125" bestFit="1" customWidth="1"/>
  </cols>
  <sheetData>
    <row r="1" spans="1:2" x14ac:dyDescent="0.25">
      <c r="A1" s="7" t="s">
        <v>219</v>
      </c>
      <c r="B1" t="s">
        <v>221</v>
      </c>
    </row>
    <row r="2" spans="1:2" x14ac:dyDescent="0.25">
      <c r="A2" s="1" t="s">
        <v>37</v>
      </c>
      <c r="B2" s="8">
        <v>1</v>
      </c>
    </row>
    <row r="3" spans="1:2" x14ac:dyDescent="0.25">
      <c r="A3" s="1" t="s">
        <v>35</v>
      </c>
      <c r="B3" s="8">
        <v>2</v>
      </c>
    </row>
    <row r="4" spans="1:2" x14ac:dyDescent="0.25">
      <c r="A4" s="1" t="s">
        <v>34</v>
      </c>
      <c r="B4" s="8">
        <v>1</v>
      </c>
    </row>
    <row r="5" spans="1:2" x14ac:dyDescent="0.25">
      <c r="A5" s="1" t="s">
        <v>11</v>
      </c>
      <c r="B5" s="8">
        <v>1</v>
      </c>
    </row>
    <row r="6" spans="1:2" x14ac:dyDescent="0.25">
      <c r="A6" s="1" t="s">
        <v>14</v>
      </c>
      <c r="B6" s="8">
        <v>2</v>
      </c>
    </row>
    <row r="7" spans="1:2" x14ac:dyDescent="0.25">
      <c r="A7" s="1" t="s">
        <v>16</v>
      </c>
      <c r="B7" s="8">
        <v>2</v>
      </c>
    </row>
    <row r="8" spans="1:2" x14ac:dyDescent="0.25">
      <c r="A8" s="1" t="s">
        <v>33</v>
      </c>
      <c r="B8" s="8">
        <v>1</v>
      </c>
    </row>
    <row r="9" spans="1:2" x14ac:dyDescent="0.25">
      <c r="A9" s="1" t="s">
        <v>36</v>
      </c>
      <c r="B9" s="8">
        <v>1</v>
      </c>
    </row>
    <row r="10" spans="1:2" x14ac:dyDescent="0.25">
      <c r="A10" s="1" t="s">
        <v>12</v>
      </c>
      <c r="B10" s="8">
        <v>2</v>
      </c>
    </row>
    <row r="11" spans="1:2" x14ac:dyDescent="0.25">
      <c r="A11" s="1" t="s">
        <v>7</v>
      </c>
      <c r="B11" s="8">
        <v>10</v>
      </c>
    </row>
    <row r="12" spans="1:2" x14ac:dyDescent="0.25">
      <c r="A12" s="1" t="s">
        <v>13</v>
      </c>
      <c r="B12" s="8">
        <v>1</v>
      </c>
    </row>
    <row r="13" spans="1:2" x14ac:dyDescent="0.25">
      <c r="A13" s="1" t="s">
        <v>53</v>
      </c>
      <c r="B13" s="8">
        <v>2</v>
      </c>
    </row>
    <row r="14" spans="1:2" x14ac:dyDescent="0.25">
      <c r="A14" s="1" t="s">
        <v>15</v>
      </c>
      <c r="B14" s="8">
        <v>2</v>
      </c>
    </row>
    <row r="15" spans="1:2" x14ac:dyDescent="0.25">
      <c r="A15" s="1" t="s">
        <v>10</v>
      </c>
      <c r="B15" s="8">
        <v>3</v>
      </c>
    </row>
    <row r="16" spans="1:2" x14ac:dyDescent="0.25">
      <c r="A16" s="1" t="s">
        <v>9</v>
      </c>
      <c r="B16" s="8">
        <v>10</v>
      </c>
    </row>
    <row r="17" spans="1:3" x14ac:dyDescent="0.25">
      <c r="A17" s="1" t="s">
        <v>61</v>
      </c>
      <c r="B17" s="8">
        <v>2</v>
      </c>
    </row>
    <row r="18" spans="1:3" x14ac:dyDescent="0.25">
      <c r="A18" s="1" t="s">
        <v>8</v>
      </c>
      <c r="B18" s="8">
        <v>3</v>
      </c>
    </row>
    <row r="19" spans="1:3" x14ac:dyDescent="0.25">
      <c r="A19" s="1" t="s">
        <v>17</v>
      </c>
      <c r="B19" s="8">
        <v>1</v>
      </c>
    </row>
    <row r="20" spans="1:3" x14ac:dyDescent="0.25">
      <c r="A20" s="1" t="s">
        <v>220</v>
      </c>
      <c r="B20" s="8">
        <v>47</v>
      </c>
    </row>
    <row r="22" spans="1:3" x14ac:dyDescent="0.25">
      <c r="A22" s="1" t="s">
        <v>3</v>
      </c>
    </row>
    <row r="23" spans="1:3" x14ac:dyDescent="0.25">
      <c r="A23" s="7" t="s">
        <v>219</v>
      </c>
      <c r="B23" t="s">
        <v>221</v>
      </c>
      <c r="C23" s="9" t="s">
        <v>222</v>
      </c>
    </row>
    <row r="24" spans="1:3" x14ac:dyDescent="0.25">
      <c r="A24" s="1" t="s">
        <v>70</v>
      </c>
      <c r="B24" s="8">
        <v>42</v>
      </c>
      <c r="C24" s="10">
        <f>B24/B26</f>
        <v>0.93333333333333335</v>
      </c>
    </row>
    <row r="25" spans="1:3" x14ac:dyDescent="0.25">
      <c r="A25" s="1" t="s">
        <v>71</v>
      </c>
      <c r="B25" s="8">
        <v>3</v>
      </c>
      <c r="C25" s="10">
        <f>B25/B26</f>
        <v>6.6666666666666666E-2</v>
      </c>
    </row>
    <row r="26" spans="1:3" x14ac:dyDescent="0.25">
      <c r="A26" s="1" t="s">
        <v>220</v>
      </c>
      <c r="B26" s="8">
        <v>45</v>
      </c>
      <c r="C26" s="9"/>
    </row>
    <row r="27" spans="1:3" x14ac:dyDescent="0.25">
      <c r="C27" s="9"/>
    </row>
    <row r="28" spans="1:3" x14ac:dyDescent="0.25">
      <c r="A28" s="1" t="s">
        <v>4</v>
      </c>
      <c r="C28" s="9"/>
    </row>
    <row r="29" spans="1:3" x14ac:dyDescent="0.25">
      <c r="A29" s="7" t="s">
        <v>219</v>
      </c>
      <c r="B29" t="s">
        <v>221</v>
      </c>
      <c r="C29" s="9" t="s">
        <v>222</v>
      </c>
    </row>
    <row r="30" spans="1:3" x14ac:dyDescent="0.25">
      <c r="A30" s="1" t="s">
        <v>70</v>
      </c>
      <c r="B30" s="8">
        <v>26</v>
      </c>
      <c r="C30" s="10">
        <f>B30/B33</f>
        <v>0.57777777777777772</v>
      </c>
    </row>
    <row r="31" spans="1:3" x14ac:dyDescent="0.25">
      <c r="A31" s="1" t="s">
        <v>71</v>
      </c>
      <c r="B31" s="8">
        <v>17</v>
      </c>
      <c r="C31" s="10">
        <f>B31/B33</f>
        <v>0.37777777777777777</v>
      </c>
    </row>
    <row r="32" spans="1:3" x14ac:dyDescent="0.25">
      <c r="A32" s="1" t="s">
        <v>72</v>
      </c>
      <c r="B32" s="8">
        <v>2</v>
      </c>
      <c r="C32" s="10">
        <f>B32/B33</f>
        <v>4.4444444444444446E-2</v>
      </c>
    </row>
    <row r="33" spans="1:3" x14ac:dyDescent="0.25">
      <c r="A33" s="1" t="s">
        <v>220</v>
      </c>
      <c r="B33" s="8">
        <v>45</v>
      </c>
      <c r="C33" s="9"/>
    </row>
    <row r="34" spans="1:3" x14ac:dyDescent="0.25">
      <c r="C34" s="9"/>
    </row>
    <row r="35" spans="1:3" x14ac:dyDescent="0.25">
      <c r="A35" s="1" t="s">
        <v>5</v>
      </c>
      <c r="C35" s="9"/>
    </row>
    <row r="36" spans="1:3" x14ac:dyDescent="0.25">
      <c r="A36" s="7" t="s">
        <v>219</v>
      </c>
      <c r="B36" t="s">
        <v>221</v>
      </c>
      <c r="C36" s="9" t="s">
        <v>222</v>
      </c>
    </row>
    <row r="37" spans="1:3" x14ac:dyDescent="0.25">
      <c r="A37" s="1" t="s">
        <v>70</v>
      </c>
      <c r="B37" s="8">
        <v>20</v>
      </c>
      <c r="C37" s="10">
        <f>B37/B40</f>
        <v>0.46511627906976744</v>
      </c>
    </row>
    <row r="38" spans="1:3" x14ac:dyDescent="0.25">
      <c r="A38" s="1" t="s">
        <v>71</v>
      </c>
      <c r="B38" s="8">
        <v>17</v>
      </c>
      <c r="C38" s="10">
        <f>B38/B40</f>
        <v>0.39534883720930231</v>
      </c>
    </row>
    <row r="39" spans="1:3" x14ac:dyDescent="0.25">
      <c r="A39" s="1" t="s">
        <v>72</v>
      </c>
      <c r="B39" s="8">
        <v>6</v>
      </c>
      <c r="C39" s="10">
        <f>B39/B40</f>
        <v>0.13953488372093023</v>
      </c>
    </row>
    <row r="40" spans="1:3" x14ac:dyDescent="0.25">
      <c r="A40" s="1" t="s">
        <v>220</v>
      </c>
      <c r="B40" s="8">
        <v>43</v>
      </c>
      <c r="C40" s="9"/>
    </row>
    <row r="41" spans="1:3" x14ac:dyDescent="0.25">
      <c r="C41" s="9"/>
    </row>
    <row r="42" spans="1:3" x14ac:dyDescent="0.25">
      <c r="C42" s="9"/>
    </row>
    <row r="43" spans="1:3" x14ac:dyDescent="0.25">
      <c r="A43" s="7" t="s">
        <v>219</v>
      </c>
      <c r="B43" t="s">
        <v>221</v>
      </c>
    </row>
    <row r="44" spans="1:3" x14ac:dyDescent="0.25">
      <c r="A44" s="1" t="s">
        <v>80</v>
      </c>
      <c r="B44" s="8">
        <v>18</v>
      </c>
    </row>
    <row r="45" spans="1:3" x14ac:dyDescent="0.25">
      <c r="A45" s="1" t="s">
        <v>78</v>
      </c>
      <c r="B45" s="8">
        <v>27</v>
      </c>
    </row>
    <row r="46" spans="1:3" x14ac:dyDescent="0.25">
      <c r="A46" s="1" t="s">
        <v>220</v>
      </c>
      <c r="B46" s="8">
        <v>45</v>
      </c>
    </row>
  </sheetData>
  <pageMargins left="0.7" right="0.7" top="0.75" bottom="0.75" header="0.3" footer="0.3"/>
  <pageSetup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22C76DF9BD8349B0CA3C9A1AA4C548" ma:contentTypeVersion="110" ma:contentTypeDescription="Create a new document." ma:contentTypeScope="" ma:versionID="dba93cb301a1af329fe766a9dbcd510d">
  <xsd:schema xmlns:xsd="http://www.w3.org/2001/XMLSchema" xmlns:xs="http://www.w3.org/2001/XMLSchema" xmlns:p="http://schemas.microsoft.com/office/2006/metadata/properties" xmlns:ns3="http://schemas.microsoft.com/sharepoint/v4" xmlns:ns4="9fff0862-dda6-4fd7-9437-296e7a0fcd45" xmlns:ns5="7dcc4a76-b6f0-4a5c-8242-557922f7abb0" targetNamespace="http://schemas.microsoft.com/office/2006/metadata/properties" ma:root="true" ma:fieldsID="8e650ce4c3f23ae201cd3eb3fdb38999" ns3:_="" ns4:_="" ns5:_="">
    <xsd:import namespace="http://schemas.microsoft.com/sharepoint/v4"/>
    <xsd:import namespace="9fff0862-dda6-4fd7-9437-296e7a0fcd45"/>
    <xsd:import namespace="7dcc4a76-b6f0-4a5c-8242-557922f7abb0"/>
    <xsd:element name="properties">
      <xsd:complexType>
        <xsd:sequence>
          <xsd:element name="documentManagement">
            <xsd:complexType>
              <xsd:all>
                <xsd:element ref="ns3:IconOverlay" minOccurs="0"/>
                <xsd:element ref="ns4:MediaServiceMetadata" minOccurs="0"/>
                <xsd:element ref="ns4:MediaServiceFastMetadata" minOccurs="0"/>
                <xsd:element ref="ns4:MediaServiceAutoTags" minOccurs="0"/>
                <xsd:element ref="ns4:MediaServiceDateTaken" minOccurs="0"/>
                <xsd:element ref="ns5:SharedWithUsers" minOccurs="0"/>
                <xsd:element ref="ns5:SharedWithDetails" minOccurs="0"/>
                <xsd:element ref="ns4:MediaServiceOCR" minOccurs="0"/>
                <xsd:element ref="ns4:MediaServiceEventHashCode" minOccurs="0"/>
                <xsd:element ref="ns4:MediaServiceGenerationTim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ff0862-dda6-4fd7-9437-296e7a0fcd4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cc4a76-b6f0-4a5c-8242-557922f7abb0"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EE6BF6E-8575-4D0C-8730-AA3A20482BBE}">
  <ds:schemaRefs>
    <ds:schemaRef ds:uri="http://purl.org/dc/elements/1.1/"/>
    <ds:schemaRef ds:uri="http://schemas.microsoft.com/office/2006/metadata/properties"/>
    <ds:schemaRef ds:uri="9fff0862-dda6-4fd7-9437-296e7a0fcd45"/>
    <ds:schemaRef ds:uri="http://schemas.microsoft.com/sharepoint/v4"/>
    <ds:schemaRef ds:uri="http://purl.org/dc/terms/"/>
    <ds:schemaRef ds:uri="http://schemas.openxmlformats.org/package/2006/metadata/core-properties"/>
    <ds:schemaRef ds:uri="7dcc4a76-b6f0-4a5c-8242-557922f7abb0"/>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E433974-9BEE-483E-B46A-0CECA37C9929}">
  <ds:schemaRefs>
    <ds:schemaRef ds:uri="http://schemas.microsoft.com/sharepoint/v3/contenttype/forms"/>
  </ds:schemaRefs>
</ds:datastoreItem>
</file>

<file path=customXml/itemProps3.xml><?xml version="1.0" encoding="utf-8"?>
<ds:datastoreItem xmlns:ds="http://schemas.openxmlformats.org/officeDocument/2006/customXml" ds:itemID="{FAA4E874-6ECE-4F52-89D3-5C07D78961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fff0862-dda6-4fd7-9437-296e7a0fcd45"/>
    <ds:schemaRef ds:uri="7dcc4a76-b6f0-4a5c-8242-557922f7a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381FD1A-DECD-40C7-B022-39DB32A9BC1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2019-03-18T17:10:52Z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0x0101007222C76DF9BD8349B0CA3C9A1AA4C548</vt:lpwstr>
  </property>
</Properties>
</file>